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19"/>
  <workbookPr codeName="ThisWorkbook"/>
  <mc:AlternateContent xmlns:mc="http://schemas.openxmlformats.org/markup-compatibility/2006">
    <mc:Choice Requires="x15">
      <x15ac:absPath xmlns:x15ac="http://schemas.microsoft.com/office/spreadsheetml/2010/11/ac" url="https://upsystem.sharepoint.com/sites/UPPGH-PSD/Consignment Office/Call for Consignment 2022/VARIOUS MEDICAL SUPPLIES/"/>
    </mc:Choice>
  </mc:AlternateContent>
  <xr:revisionPtr revIDLastSave="176" documentId="8_{8ABBC79B-F23A-4FC1-AA41-2C13E14597B5}" xr6:coauthVersionLast="47" xr6:coauthVersionMax="47" xr10:uidLastSave="{110B452C-0F87-4D9C-A4E4-570955C323A7}"/>
  <bookViews>
    <workbookView xWindow="-120" yWindow="-120" windowWidth="29040" windowHeight="15840" xr2:uid="{00000000-000D-0000-FFFF-FFFF00000000}"/>
  </bookViews>
  <sheets>
    <sheet name="various" sheetId="22" r:id="rId1"/>
    <sheet name="packs" sheetId="29" r:id="rId2"/>
    <sheet name="catheters" sheetId="23" r:id="rId3"/>
    <sheet name="sutures" sheetId="12" r:id="rId4"/>
    <sheet name="gloves" sheetId="14" r:id="rId5"/>
    <sheet name="tblDescription" sheetId="30" state="veryHidden" r:id="rId6"/>
  </sheets>
  <definedNames>
    <definedName name="_xlnm._FilterDatabase" localSheetId="0" hidden="1">various!$A$17:$Y$194</definedName>
    <definedName name="_xlnm.Print_Area" localSheetId="2">catheters!$A$1:$J$104</definedName>
    <definedName name="_xlnm.Print_Area" localSheetId="4">gloves!$A$1:$J$38</definedName>
    <definedName name="_xlnm.Print_Area" localSheetId="1">packs!$A$1:$J$31</definedName>
    <definedName name="_xlnm.Print_Area" localSheetId="3">sutures!$A$1:$J$112</definedName>
    <definedName name="_xlnm.Print_Area" localSheetId="0">various!$A$1:$J$200</definedName>
    <definedName name="_xlnm.Print_Titles" localSheetId="2">catheters!$17:$18</definedName>
    <definedName name="_xlnm.Print_Titles" localSheetId="4">gloves!$17:$18</definedName>
    <definedName name="_xlnm.Print_Titles" localSheetId="1">packs!$17:$18</definedName>
    <definedName name="_xlnm.Print_Titles" localSheetId="3">sutures!$17:$18</definedName>
    <definedName name="_xlnm.Print_Titles" localSheetId="0">various!$17:$18</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9" i="14" l="1"/>
  <c r="B20" i="14"/>
  <c r="B21" i="14"/>
  <c r="B22" i="14"/>
  <c r="B23" i="14"/>
  <c r="B24" i="14"/>
  <c r="B25" i="14"/>
  <c r="B26" i="14"/>
  <c r="B27" i="14"/>
  <c r="B28" i="14"/>
  <c r="B29" i="14"/>
  <c r="B30" i="14"/>
  <c r="B31" i="14"/>
  <c r="C2" i="30"/>
  <c r="C3" i="30"/>
  <c r="C4" i="30"/>
  <c r="C5" i="30"/>
  <c r="C6" i="30"/>
  <c r="C7" i="30"/>
  <c r="C8" i="30"/>
  <c r="C9" i="30"/>
  <c r="C10" i="30"/>
  <c r="C11" i="30"/>
  <c r="C12" i="30"/>
  <c r="C13" i="30"/>
  <c r="C14" i="30"/>
  <c r="C15" i="30"/>
  <c r="C16" i="30"/>
  <c r="C17" i="30"/>
  <c r="C18" i="30"/>
  <c r="C19" i="30"/>
  <c r="C20" i="30"/>
  <c r="C21" i="30"/>
  <c r="C22" i="30"/>
  <c r="C23" i="30"/>
  <c r="C24" i="30"/>
  <c r="C25" i="30"/>
  <c r="C26" i="30"/>
  <c r="C27" i="30"/>
  <c r="C28" i="30"/>
  <c r="C29" i="30"/>
  <c r="C30" i="30"/>
  <c r="C31" i="30"/>
  <c r="C32" i="30"/>
  <c r="C33" i="30"/>
  <c r="C34" i="30"/>
  <c r="C35" i="30"/>
  <c r="C36" i="30"/>
  <c r="C37" i="30"/>
  <c r="C38" i="30"/>
  <c r="C39" i="30"/>
  <c r="C40" i="30"/>
  <c r="C41" i="30"/>
  <c r="C42" i="30"/>
  <c r="C43" i="30"/>
  <c r="C44" i="30"/>
  <c r="C45" i="30"/>
  <c r="C46" i="30"/>
  <c r="C47" i="30"/>
  <c r="C48" i="30"/>
  <c r="C49" i="30"/>
  <c r="C50" i="30"/>
  <c r="C51" i="30"/>
  <c r="C52" i="30"/>
  <c r="C53" i="30"/>
  <c r="C54" i="30"/>
  <c r="C55" i="30"/>
  <c r="C56" i="30"/>
  <c r="C57" i="30"/>
  <c r="C58" i="30"/>
  <c r="C59" i="30"/>
  <c r="C60" i="30"/>
  <c r="C61" i="30"/>
  <c r="C62" i="30"/>
  <c r="C63" i="30"/>
  <c r="C64" i="30"/>
  <c r="C65" i="30"/>
  <c r="C66" i="30"/>
  <c r="C67" i="30"/>
  <c r="C68" i="30"/>
  <c r="C69" i="30"/>
  <c r="C70" i="30"/>
  <c r="C71" i="30"/>
  <c r="C72" i="30"/>
  <c r="C73" i="30"/>
  <c r="C74" i="30"/>
  <c r="C75" i="30"/>
  <c r="C76" i="30"/>
  <c r="C77" i="30"/>
  <c r="C78" i="30"/>
  <c r="C79" i="30"/>
  <c r="C80" i="30"/>
  <c r="C81" i="30"/>
  <c r="C82" i="30"/>
  <c r="C83" i="30"/>
  <c r="C84" i="30"/>
  <c r="C85" i="30"/>
  <c r="C86" i="30"/>
  <c r="C87" i="30"/>
  <c r="C88" i="30"/>
  <c r="C89" i="30"/>
  <c r="C90" i="30"/>
  <c r="C91" i="30"/>
  <c r="C92" i="30"/>
  <c r="C93" i="30"/>
  <c r="C94" i="30"/>
  <c r="C95" i="30"/>
  <c r="C96" i="30"/>
  <c r="C97" i="30"/>
  <c r="C98" i="30"/>
  <c r="C99" i="30"/>
  <c r="C100" i="30"/>
  <c r="C101" i="30"/>
  <c r="C102" i="30"/>
  <c r="C103" i="30"/>
  <c r="C104" i="30"/>
  <c r="C105" i="30"/>
  <c r="C106" i="30"/>
  <c r="C107" i="30"/>
  <c r="C108" i="30"/>
  <c r="C109" i="30"/>
  <c r="C110" i="30"/>
  <c r="C111" i="30"/>
  <c r="C112" i="30"/>
  <c r="C113" i="30"/>
  <c r="C114" i="30"/>
  <c r="C115" i="30"/>
  <c r="C116" i="30"/>
  <c r="C117" i="30"/>
  <c r="C118" i="30"/>
  <c r="C119" i="30"/>
  <c r="C120" i="30"/>
  <c r="C121" i="30"/>
  <c r="C122" i="30"/>
  <c r="C123" i="30"/>
  <c r="C124" i="30"/>
  <c r="C125" i="30"/>
  <c r="C126" i="30"/>
  <c r="C127" i="30"/>
  <c r="C128" i="30"/>
  <c r="C129" i="30"/>
  <c r="C130" i="30"/>
  <c r="C131" i="30"/>
  <c r="C132" i="30"/>
  <c r="C133" i="30"/>
  <c r="C134" i="30"/>
  <c r="C135" i="30"/>
  <c r="C136" i="30"/>
  <c r="C137" i="30"/>
  <c r="C138" i="30"/>
  <c r="C139" i="30"/>
  <c r="C140" i="30"/>
  <c r="C141" i="30"/>
  <c r="C142" i="30"/>
  <c r="C143" i="30"/>
  <c r="C144" i="30"/>
  <c r="C145" i="30"/>
  <c r="C146" i="30"/>
  <c r="C147" i="30"/>
  <c r="C148" i="30"/>
  <c r="C149" i="30"/>
  <c r="C150" i="30"/>
  <c r="C151" i="30"/>
  <c r="C152" i="30"/>
  <c r="C153" i="30"/>
  <c r="C154" i="30"/>
  <c r="C155" i="30"/>
  <c r="C156" i="30"/>
  <c r="C157" i="30"/>
  <c r="C158" i="30"/>
  <c r="C159" i="30"/>
  <c r="C160" i="30"/>
  <c r="C161" i="30"/>
  <c r="C162" i="30"/>
  <c r="C163" i="30"/>
  <c r="C164" i="30"/>
  <c r="C165" i="30"/>
  <c r="C166" i="30"/>
  <c r="C167" i="30"/>
  <c r="C168" i="30"/>
  <c r="C169" i="30"/>
  <c r="C170" i="30"/>
  <c r="C171" i="30"/>
  <c r="C172" i="30"/>
  <c r="C173" i="30"/>
  <c r="C174" i="30"/>
  <c r="C175" i="30"/>
  <c r="C176" i="30"/>
  <c r="C177" i="30"/>
  <c r="C178" i="30"/>
  <c r="C179" i="30"/>
  <c r="C180" i="30"/>
  <c r="C181" i="30"/>
  <c r="C182" i="30"/>
  <c r="C183" i="30"/>
  <c r="C184" i="30"/>
  <c r="C185" i="30"/>
  <c r="C186" i="30"/>
  <c r="C187" i="30"/>
  <c r="C188" i="30"/>
  <c r="C189" i="30"/>
  <c r="C190" i="30"/>
  <c r="C191" i="30"/>
  <c r="C192" i="30"/>
  <c r="C193" i="30"/>
  <c r="C194" i="30"/>
  <c r="C195" i="30"/>
  <c r="C196" i="30"/>
  <c r="C197" i="30"/>
  <c r="C198" i="30"/>
  <c r="C199" i="30"/>
  <c r="C200" i="30"/>
  <c r="C201" i="30"/>
  <c r="C202" i="30"/>
  <c r="C203" i="30"/>
  <c r="C204" i="30"/>
  <c r="C205" i="30"/>
  <c r="C206" i="30"/>
  <c r="C207" i="30"/>
  <c r="C208" i="30"/>
  <c r="C209" i="30"/>
  <c r="C210" i="30"/>
  <c r="C211" i="30"/>
  <c r="C212" i="30"/>
  <c r="C213" i="30"/>
  <c r="C214" i="30"/>
  <c r="C215" i="30"/>
  <c r="C216" i="30"/>
  <c r="C217" i="30"/>
  <c r="C218" i="30"/>
  <c r="C219" i="30"/>
  <c r="C220" i="30"/>
  <c r="C221" i="30"/>
  <c r="C222" i="30"/>
  <c r="C223" i="30"/>
  <c r="C224" i="30"/>
  <c r="C225" i="30"/>
  <c r="C226" i="30"/>
  <c r="C227" i="30"/>
  <c r="C228" i="30"/>
  <c r="C229" i="30"/>
  <c r="C230" i="30"/>
  <c r="C231" i="30"/>
  <c r="C232" i="30"/>
  <c r="C233" i="30"/>
  <c r="C234" i="30"/>
  <c r="C235" i="30"/>
  <c r="C236" i="30"/>
  <c r="C237" i="30"/>
  <c r="C238" i="30"/>
  <c r="C239" i="30"/>
  <c r="C240" i="30"/>
  <c r="C241" i="30"/>
  <c r="C242" i="30"/>
  <c r="C243" i="30"/>
  <c r="C244" i="30"/>
  <c r="C245" i="30"/>
  <c r="C246" i="30"/>
  <c r="C247" i="30"/>
  <c r="C248" i="30"/>
  <c r="C249" i="30"/>
  <c r="C250" i="30"/>
  <c r="C251" i="30"/>
  <c r="C252" i="30"/>
  <c r="C253" i="30"/>
  <c r="C254" i="30"/>
  <c r="C255" i="30"/>
  <c r="C256" i="30"/>
  <c r="C257" i="30"/>
  <c r="C258" i="30"/>
  <c r="C259" i="30"/>
  <c r="C260" i="30"/>
  <c r="C261" i="30"/>
  <c r="C262" i="30"/>
  <c r="C263" i="30"/>
  <c r="C264" i="30"/>
  <c r="C265" i="30"/>
  <c r="C266" i="30"/>
  <c r="C267" i="30"/>
  <c r="C268" i="30"/>
  <c r="C269" i="30"/>
  <c r="C270" i="30"/>
  <c r="C271" i="30"/>
  <c r="C272" i="30"/>
  <c r="C273" i="30"/>
  <c r="C274" i="30"/>
  <c r="C275" i="30"/>
  <c r="C276" i="30"/>
  <c r="C277" i="30"/>
  <c r="C278" i="30"/>
  <c r="C279" i="30"/>
  <c r="C280" i="30"/>
  <c r="C281" i="30"/>
  <c r="C282" i="30"/>
  <c r="C283" i="30"/>
  <c r="C284" i="30"/>
  <c r="C285" i="30"/>
  <c r="C286" i="30"/>
  <c r="C287" i="30"/>
  <c r="C288" i="30"/>
  <c r="C289" i="30"/>
  <c r="C290" i="30"/>
  <c r="C291" i="30"/>
  <c r="C292" i="30"/>
  <c r="C293" i="30"/>
  <c r="C294" i="30"/>
  <c r="C295" i="30"/>
  <c r="C296" i="30"/>
  <c r="C297" i="30"/>
  <c r="C298" i="30"/>
  <c r="C299" i="30"/>
  <c r="C300" i="30"/>
  <c r="C301" i="30"/>
  <c r="C302" i="30"/>
  <c r="C303" i="30"/>
  <c r="C304" i="30"/>
  <c r="C305" i="30"/>
  <c r="C306" i="30"/>
  <c r="C307" i="30"/>
  <c r="C308" i="30"/>
  <c r="C309" i="30"/>
  <c r="C310" i="30"/>
  <c r="C311" i="30"/>
  <c r="C312" i="30"/>
  <c r="C313" i="30"/>
  <c r="C314" i="30"/>
  <c r="C315" i="30"/>
  <c r="C316" i="30"/>
  <c r="C317" i="30"/>
  <c r="C318" i="30"/>
  <c r="C319" i="30"/>
  <c r="C320" i="30"/>
  <c r="C321" i="30"/>
  <c r="C322" i="30"/>
  <c r="C323" i="30"/>
  <c r="C324" i="30"/>
  <c r="C325" i="30"/>
  <c r="C326" i="30"/>
  <c r="C327" i="30"/>
  <c r="C328" i="30"/>
  <c r="C329" i="30"/>
  <c r="C330" i="30"/>
  <c r="C331" i="30"/>
  <c r="C332" i="30"/>
  <c r="C333" i="30"/>
  <c r="C334" i="30"/>
  <c r="C335" i="30"/>
  <c r="C336" i="30"/>
  <c r="C337" i="30"/>
  <c r="C338" i="30"/>
  <c r="C339" i="30"/>
  <c r="C340" i="30"/>
  <c r="C341" i="30"/>
  <c r="C342" i="30"/>
  <c r="C343" i="30"/>
  <c r="C344" i="30"/>
  <c r="C345" i="30"/>
  <c r="C346" i="30"/>
  <c r="C347" i="30"/>
  <c r="C348" i="30"/>
  <c r="C349" i="30"/>
  <c r="C350" i="30"/>
  <c r="C351" i="30"/>
  <c r="C352" i="30"/>
  <c r="C353" i="30"/>
  <c r="C354" i="30"/>
  <c r="C355" i="30"/>
  <c r="C356" i="30"/>
  <c r="C357" i="30"/>
  <c r="C358" i="30"/>
  <c r="C359" i="30"/>
  <c r="C360" i="30"/>
  <c r="C361" i="30"/>
  <c r="C362" i="30"/>
  <c r="C363" i="30"/>
  <c r="B19" i="12"/>
  <c r="B20" i="12"/>
  <c r="B21" i="12"/>
  <c r="B22" i="12"/>
  <c r="B23" i="12"/>
  <c r="B24" i="12"/>
  <c r="B25" i="12"/>
  <c r="B26" i="12"/>
  <c r="B27" i="12"/>
  <c r="B28" i="12"/>
  <c r="B29" i="12"/>
  <c r="B30" i="12"/>
  <c r="B31" i="12"/>
  <c r="B32" i="12"/>
  <c r="B33" i="12"/>
  <c r="B34" i="12"/>
  <c r="B35" i="12"/>
  <c r="B36" i="12"/>
  <c r="B37" i="12"/>
  <c r="B38" i="12"/>
  <c r="B39" i="12"/>
  <c r="B40" i="12"/>
  <c r="B41" i="12"/>
  <c r="B42" i="12"/>
  <c r="B43" i="12"/>
  <c r="B44" i="12"/>
  <c r="B45" i="12"/>
  <c r="B46"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72" i="12"/>
  <c r="B73" i="12"/>
  <c r="B74" i="12"/>
  <c r="B75" i="12"/>
  <c r="B76" i="12"/>
  <c r="B77" i="12"/>
  <c r="B78" i="12"/>
  <c r="B79" i="12"/>
  <c r="B80" i="12"/>
  <c r="B81" i="12"/>
  <c r="B82" i="12"/>
  <c r="B83" i="12"/>
  <c r="B84" i="12"/>
  <c r="B85" i="12"/>
  <c r="B86" i="12"/>
  <c r="B87" i="12"/>
  <c r="B88" i="12"/>
  <c r="B89" i="12"/>
  <c r="B90" i="12"/>
  <c r="B91" i="12"/>
  <c r="B92" i="12"/>
  <c r="B93" i="12"/>
  <c r="B94" i="12"/>
  <c r="B95" i="12"/>
  <c r="B96" i="12"/>
  <c r="B97" i="12"/>
  <c r="B98" i="12"/>
  <c r="B99" i="12"/>
  <c r="B100" i="12"/>
  <c r="B101" i="12"/>
  <c r="B102" i="12"/>
  <c r="B103" i="12"/>
  <c r="B104" i="12"/>
  <c r="B19" i="23"/>
  <c r="B20" i="23"/>
  <c r="B21" i="23"/>
  <c r="B22" i="23"/>
  <c r="B23" i="23"/>
  <c r="B24" i="23"/>
  <c r="B25" i="23"/>
  <c r="B26" i="23"/>
  <c r="B27" i="23"/>
  <c r="B28" i="23"/>
  <c r="B29" i="23"/>
  <c r="B30" i="23"/>
  <c r="B31" i="23"/>
  <c r="B32" i="23"/>
  <c r="B33" i="23"/>
  <c r="B34" i="23"/>
  <c r="B35" i="23"/>
  <c r="B36" i="23"/>
  <c r="B37" i="23"/>
  <c r="B38" i="23"/>
  <c r="B39" i="23"/>
  <c r="B40" i="23"/>
  <c r="B41" i="23"/>
  <c r="B42" i="23"/>
  <c r="B43" i="23"/>
  <c r="B44" i="23"/>
  <c r="B45" i="23"/>
  <c r="B46" i="23"/>
  <c r="B47" i="23"/>
  <c r="B48" i="23"/>
  <c r="B49" i="23"/>
  <c r="B50" i="23"/>
  <c r="B51" i="23"/>
  <c r="B52" i="23"/>
  <c r="B53" i="23"/>
  <c r="B54" i="23"/>
  <c r="B55" i="23"/>
  <c r="B56" i="23"/>
  <c r="B57" i="23"/>
  <c r="B58" i="23"/>
  <c r="B59" i="23"/>
  <c r="B60" i="23"/>
  <c r="B61" i="23"/>
  <c r="B62" i="23"/>
  <c r="B63" i="23"/>
  <c r="B64" i="23"/>
  <c r="B65" i="23"/>
  <c r="B66" i="23"/>
  <c r="B67" i="23"/>
  <c r="B68" i="23"/>
  <c r="B69" i="23"/>
  <c r="B70" i="23"/>
  <c r="B71" i="23"/>
  <c r="B72" i="23"/>
  <c r="B73" i="23"/>
  <c r="B74" i="23"/>
  <c r="B75" i="23"/>
  <c r="B76" i="23"/>
  <c r="B77" i="23"/>
  <c r="B78" i="23"/>
  <c r="B79" i="23"/>
  <c r="B80" i="23"/>
  <c r="B81" i="23"/>
  <c r="B82" i="23"/>
  <c r="B83" i="23"/>
  <c r="B84" i="23"/>
  <c r="B85" i="23"/>
  <c r="B86" i="23"/>
  <c r="B87" i="23"/>
  <c r="B88" i="23"/>
  <c r="B89" i="23"/>
  <c r="B90" i="23"/>
  <c r="B91" i="23"/>
  <c r="B92" i="23"/>
  <c r="B93" i="23"/>
  <c r="B94" i="23"/>
  <c r="B95" i="23"/>
  <c r="B96" i="23"/>
  <c r="B97" i="23"/>
  <c r="B98" i="23"/>
  <c r="B99" i="23"/>
  <c r="B19" i="29"/>
  <c r="B22" i="29"/>
  <c r="B23" i="29"/>
  <c r="B24" i="29"/>
  <c r="B25" i="29"/>
  <c r="B26" i="29"/>
  <c r="B19" i="22"/>
  <c r="B20" i="22"/>
  <c r="B21" i="22"/>
  <c r="B22" i="22"/>
  <c r="B23" i="22"/>
  <c r="B24" i="22"/>
  <c r="B25" i="22"/>
  <c r="B26" i="22"/>
  <c r="B27" i="22"/>
  <c r="B28" i="22"/>
  <c r="B29" i="22"/>
  <c r="B30" i="22"/>
  <c r="B31" i="22"/>
  <c r="B32" i="22"/>
  <c r="B33" i="22"/>
  <c r="B34" i="22"/>
  <c r="B35" i="22"/>
  <c r="B36" i="22"/>
  <c r="B37" i="22"/>
  <c r="B38" i="22"/>
  <c r="B39" i="22"/>
  <c r="B40" i="22"/>
  <c r="B41" i="22"/>
  <c r="B42" i="22"/>
  <c r="B43" i="22"/>
  <c r="B44" i="22"/>
  <c r="B45" i="22"/>
  <c r="B46" i="22"/>
  <c r="B47" i="22"/>
  <c r="B48" i="22"/>
  <c r="B49" i="22"/>
  <c r="B50" i="22"/>
  <c r="B51" i="22"/>
  <c r="B52" i="22"/>
  <c r="B53" i="22"/>
  <c r="B54" i="22"/>
  <c r="B55" i="22"/>
  <c r="B56" i="22"/>
  <c r="B57" i="22"/>
  <c r="B58" i="22"/>
  <c r="B59" i="22"/>
  <c r="B60" i="22"/>
  <c r="B61" i="22"/>
  <c r="B62" i="22"/>
  <c r="B63" i="22"/>
  <c r="B64" i="22"/>
  <c r="B65" i="22"/>
  <c r="B66" i="22"/>
  <c r="B67" i="22"/>
  <c r="B68" i="22"/>
  <c r="B69" i="22"/>
  <c r="B70" i="22"/>
  <c r="B71" i="22"/>
  <c r="B72" i="22"/>
  <c r="B73" i="22"/>
  <c r="B74" i="22"/>
  <c r="B75" i="22"/>
  <c r="B76" i="22"/>
  <c r="B77" i="22"/>
  <c r="B78" i="22"/>
  <c r="B79" i="22"/>
  <c r="B80" i="22"/>
  <c r="B81" i="22"/>
  <c r="B82" i="22"/>
  <c r="B83" i="22"/>
  <c r="B84" i="22"/>
  <c r="B85" i="22"/>
  <c r="B86" i="22"/>
  <c r="B87" i="22"/>
  <c r="B88" i="22"/>
  <c r="B89" i="22"/>
  <c r="B90" i="22"/>
  <c r="B91" i="22"/>
  <c r="B92" i="22"/>
  <c r="B93" i="22"/>
  <c r="B94" i="22"/>
  <c r="B95" i="22"/>
  <c r="B96" i="22"/>
  <c r="B97" i="22"/>
  <c r="B98" i="22"/>
  <c r="B99" i="22"/>
  <c r="B100" i="22"/>
  <c r="B101" i="22"/>
  <c r="B102" i="22"/>
  <c r="B103" i="22"/>
  <c r="B104" i="22"/>
  <c r="B105" i="22"/>
  <c r="B106" i="22"/>
  <c r="B107" i="22"/>
  <c r="B108" i="22"/>
  <c r="B109" i="22"/>
  <c r="B110" i="22"/>
  <c r="B111" i="22"/>
  <c r="B112" i="22"/>
  <c r="B113" i="22"/>
  <c r="B114" i="22"/>
  <c r="B115" i="22"/>
  <c r="B116" i="22"/>
  <c r="B117" i="22"/>
  <c r="B118" i="22"/>
  <c r="B119" i="22"/>
  <c r="B120" i="22"/>
  <c r="B121" i="22"/>
  <c r="B122" i="22"/>
  <c r="B123" i="22"/>
  <c r="B124" i="22"/>
  <c r="B125" i="22"/>
  <c r="B126" i="22"/>
  <c r="B127" i="22"/>
  <c r="B128" i="22"/>
  <c r="B129" i="22"/>
  <c r="B130" i="22"/>
  <c r="B131" i="22"/>
  <c r="B132" i="22"/>
  <c r="B133" i="22"/>
  <c r="B134" i="22"/>
  <c r="B135" i="22"/>
  <c r="B136" i="22"/>
  <c r="B137" i="22"/>
  <c r="B138" i="22"/>
  <c r="B139" i="22"/>
  <c r="B140" i="22"/>
  <c r="B141" i="22"/>
  <c r="B142" i="22"/>
  <c r="B143" i="22"/>
  <c r="B144" i="22"/>
  <c r="B145" i="22"/>
  <c r="B146" i="22"/>
  <c r="B147" i="22"/>
  <c r="B148" i="22"/>
  <c r="B149" i="22"/>
  <c r="B150" i="22"/>
  <c r="B151" i="22"/>
  <c r="B152" i="22"/>
  <c r="B153" i="22"/>
  <c r="B154" i="22"/>
  <c r="B155" i="22"/>
  <c r="B156" i="22"/>
  <c r="B157" i="22"/>
  <c r="B158" i="22"/>
  <c r="B159" i="22"/>
  <c r="B160" i="22"/>
  <c r="B161" i="22"/>
  <c r="B162" i="22"/>
  <c r="B163" i="22"/>
  <c r="B164" i="22"/>
  <c r="B165" i="22"/>
  <c r="B166" i="22"/>
  <c r="B167" i="22"/>
  <c r="B168" i="22"/>
  <c r="B169" i="22"/>
  <c r="B170" i="22"/>
  <c r="B171" i="22"/>
  <c r="B172" i="22"/>
  <c r="B173" i="22"/>
  <c r="B174" i="22"/>
  <c r="B175" i="22"/>
  <c r="B176" i="22"/>
  <c r="B177" i="22"/>
  <c r="B178" i="22"/>
  <c r="B179" i="22"/>
  <c r="B180" i="22"/>
  <c r="B181" i="22"/>
  <c r="B182" i="22"/>
  <c r="B183" i="22"/>
  <c r="B184" i="22"/>
  <c r="B185" i="22"/>
  <c r="B186" i="22"/>
  <c r="B187" i="22"/>
  <c r="B188" i="22"/>
  <c r="B189" i="22"/>
  <c r="B190" i="22"/>
  <c r="B191" i="22"/>
  <c r="B192" i="22"/>
  <c r="B193" i="22"/>
  <c r="B194" i="22"/>
</calcChain>
</file>

<file path=xl/sharedStrings.xml><?xml version="1.0" encoding="utf-8"?>
<sst xmlns="http://schemas.openxmlformats.org/spreadsheetml/2006/main" count="915" uniqueCount="765">
  <si>
    <t>Absorbable hemostat 1" x 2" (2.5cm x 5cm)</t>
  </si>
  <si>
    <t>Absorbable hemostat 3" x 4" (7.6cm x 10.2cm)</t>
  </si>
  <si>
    <t>Biopsy needle g. 11 x 10cm, for Bone Marrow Special Procedure</t>
  </si>
  <si>
    <t>Bipolar cable cord, sterile, disposable, 10 feet-12 feet (3.05m)</t>
  </si>
  <si>
    <t>Blade, Beaver (Miniature Blade, Sharp All Around, Round Tip)</t>
  </si>
  <si>
    <t>Blade, skin graft knife, 160mm, humby</t>
  </si>
  <si>
    <t>Catheter lock solution, trisodium citrate, 4% 5ml</t>
  </si>
  <si>
    <t>Cautery pencil w/ holster &amp; tip cleaner in one (cautery cord)</t>
  </si>
  <si>
    <t>Cautery plate/pad, dual</t>
  </si>
  <si>
    <t>Cautery plate/pad, single</t>
  </si>
  <si>
    <t>Condom, disposable, latex  (for brachy kit)</t>
  </si>
  <si>
    <t>Diaper, disposable adult, large</t>
  </si>
  <si>
    <t>Diaper, disposable adult, medium</t>
  </si>
  <si>
    <t xml:space="preserve">Dressing, Hydrofiber with Ionic silver 8in. X 12in. (20cm x 30cm) </t>
  </si>
  <si>
    <t xml:space="preserve">Dressing, hydrofiber with Silver Surgical Cover Dressing 3.5 x 10" (9 x 25cm) </t>
  </si>
  <si>
    <t xml:space="preserve">Dressing, hydrofiber with Silver Surgical Cover Dressing 3.5 x 14" (9 x 35cm) </t>
  </si>
  <si>
    <t>Dressing, Transparent 10x25cm</t>
  </si>
  <si>
    <t>Electrodes, dispersive macrolyte infant</t>
  </si>
  <si>
    <t>Gigli wire blade, sterile, 12” (Gigli Wire Saw, Fine 6-Wires, 500mm)</t>
  </si>
  <si>
    <t>Handle for Suction, Yankauer with Straight Tip</t>
  </si>
  <si>
    <t xml:space="preserve">Incentive spirometer w/o valve 4.0 </t>
  </si>
  <si>
    <t>Incise drape, antimicrobial, sterile, impregnated with iodophor (34cm x 35cm)</t>
  </si>
  <si>
    <t>Incise drape, antimicrobial, sterile, impregnated with iodophor (56cm x 60cm)</t>
  </si>
  <si>
    <t>Incise drape, antimicrobial, sterile, impregnated with iodophor (56cm x 85cm)</t>
  </si>
  <si>
    <t>Infusion filter set, 0.2µm</t>
  </si>
  <si>
    <t>Nasal prong/cannula, adult</t>
  </si>
  <si>
    <t>Percutaneous nephrostomy set, Double J pigtail catheter, superglide, Fr. 10</t>
  </si>
  <si>
    <t>Scrub brush, core w/ chlorhexidine gluconate 4%, 20ml-25ml</t>
  </si>
  <si>
    <t xml:space="preserve">Scrub brush, surgical impregnated w/ 7.5% povidone iodine sol'n, 20ml </t>
  </si>
  <si>
    <t>Skin closure strip 12mm x 100mm (1/2inches x 4inches)</t>
  </si>
  <si>
    <t xml:space="preserve">Sponge, absorbable gelatin, anal, 8x3cm </t>
  </si>
  <si>
    <t xml:space="preserve">Sponge, absorbable gelatin, standard, 7cm-8cm x 5cm-7cm x 1cm (70mm-80mm x 50mm-70mm x 10mm, double blister packing) </t>
  </si>
  <si>
    <t xml:space="preserve">Suture, braided natural, Silk 0 strands </t>
  </si>
  <si>
    <t xml:space="preserve">Suture, braided natural, Silk 2-0 strands </t>
  </si>
  <si>
    <t>Suture, braided natural, Silk 2-0 with (SH needle) 1/2 circle, 26mm taper point needle</t>
  </si>
  <si>
    <t>Suture, braided natural, Silk 3-0 with round 1/2 circle, 25mm taper point needle</t>
  </si>
  <si>
    <t xml:space="preserve">Suture, braided natural, Silk 4-0 strands </t>
  </si>
  <si>
    <t>Suture, braided natural, Silk 4-0 with, 1/2 circle, 30-75cm taper point round needle</t>
  </si>
  <si>
    <t>Suture, braided natural, Silk 6-0 18inches (approximately 45cm)  11mm double arm needle</t>
  </si>
  <si>
    <t>Suture, extra long-term absorbable monofilament, synthetic made of poly-4-hydroxybutyrate, size 0, 150cm loop, 1/2 circle round bodied needle 40mm</t>
  </si>
  <si>
    <t>Suture, extra long-term absorbable monofilament, synthetic made of poly-4-hydroxybutyrate, size 2-0, 150cm, 1/2 circle round bodied needle 26mm</t>
  </si>
  <si>
    <t>Suture, midterm braided absorbable polyglycolide-co-l-lactid 90/10 suture with coating polyglactin 370 plus calcium stearate with laparoscopy needle size 2-0 FR26 70cm</t>
  </si>
  <si>
    <t>Suture, midterm synthetic, absorbable, monofilament 2-0 with 1/2 circle, 26mm taper point round needle, 70-75cm</t>
  </si>
  <si>
    <t>Suture, midterm synthetic, absorbable, monofilament 3-0 with 1/2 circle, 26mm taper point round needle, 70-75cm</t>
  </si>
  <si>
    <t>Suture, monofilament, antibiotic impregnated, triclosan coated, undyed polyglecaprone 4-0 27-70cm 19mm PS-2</t>
  </si>
  <si>
    <t>Suture, natural absorbable, treated and coated with glycerol containing solution and chrome, 0, size 30 inches (approximately 75cm) 30mm with round body needle or equivalent</t>
  </si>
  <si>
    <t>Suture, natural absorbable, treated and coated with glycerol containing solution and chrome, 2-0, 30 inches (approximately 75cm) 30mm with round bodied needle</t>
  </si>
  <si>
    <t>Suture, natural absorbable, treated and coated with glycerol containing solution and chrome, 3-0 75cm, with 25mm round bodied needle</t>
  </si>
  <si>
    <t>Suture, natural absorbable, treated and coated with glycerol containing solution and chrome, 4-0  30 inches (approximately 75cm) 16mm round bodied needle</t>
  </si>
  <si>
    <t>Suture, natural asorbable, treated and coated with glycerol containing solution and chrome, 2-0, double needle, taper point 1/2 circle, 36-37mm, &amp; reverse cutting needle, 36-37mm</t>
  </si>
  <si>
    <t>Suture, non-absorbable, sterile, surgical stainless, steel wire size 1 or equivalent</t>
  </si>
  <si>
    <t>Suture, non-absorbable, sterile, surgical stainless, steel wire size 5 or equivalent</t>
  </si>
  <si>
    <t>Suture, Nylon Blk 9-0, 5”~13cm, 4.75mm BV130-4 or equivalent</t>
  </si>
  <si>
    <t>Suture, surgical monofilament polyamide, Nylon 5-0 w/ PC-3 cutting needle or equivalent</t>
  </si>
  <si>
    <t>Suture, surgical monofilament polypropylene,  2-0 MH or equivalent</t>
  </si>
  <si>
    <t>Suture, surgical monofilament polypropylene,  4-0 RB1, RB1 needle or equivalent</t>
  </si>
  <si>
    <t>Suture, surgical monofilament polypropylene, 0 with 40mm 1/2 circle tape point M02 needle or equivalent</t>
  </si>
  <si>
    <t>Suture, surgical monofilament polypropylene, 10-0  straight trans-chamber needle, 16mm spatulated</t>
  </si>
  <si>
    <t>Suture, surgical monofilament polypropylene, 3-0 SH, SH needle or equivalent</t>
  </si>
  <si>
    <t>Suture, surgical monofilament polypropylene, 5-0 RB1, RB1 needle or equivalent</t>
  </si>
  <si>
    <t>Suture, surgical monofilament polypropylene, 5-0 RB2, RB2 needle or equivalent</t>
  </si>
  <si>
    <t>Suture, surgical monofilament polypropylene, 6-0 BV1, BV1 needle or equivalent</t>
  </si>
  <si>
    <t>Suture, surgical monofilament polypropylene, 6-0 RB2, RB2 needle or equivalent</t>
  </si>
  <si>
    <t>Suture, surgical monofilament polypropylene, 7-0  3/8 circle taper point 9-9.3mm needle, double arm</t>
  </si>
  <si>
    <t>Suture, surgical monofilament polypropylene, mesh 3" x 5"-6" (7.5cm x 12.5-15cm) or equivalent</t>
  </si>
  <si>
    <t>Suture, surgical polyglactin 910 with anti-bacterial coating, size 0 36-90cm, 36mm CT1 36's</t>
  </si>
  <si>
    <t>Suture, surgical polyglactin 910 with anti-bacterial coating, size 1 36"~90cm 40mm CT 36's</t>
  </si>
  <si>
    <t>Suture, surgical polyglactin 910 with anti-bacterial coating, size 2-0 27"~70cm 26mm SH 36's</t>
  </si>
  <si>
    <t>Suture, surgical polyglactin 910 with anti-bacterial coating, size 2-0 27"~70cm 26mm UR-6 36's</t>
  </si>
  <si>
    <t>Suture, surgical polyglactin 910 with anti-bacterial coating, size 2-0 70cm 17mm RB1 plus</t>
  </si>
  <si>
    <t>Suture, surgical polyglactin 910 with anti-bacterial coating, size 3-0 27"~70cm 26mm SH 36's</t>
  </si>
  <si>
    <t>Suture, surgical polyglactin 910 with anti-bacterial coating, size 3-0 70cm 17mm RB1 plus</t>
  </si>
  <si>
    <t>Suture, surgical polyglactin 910 with anti-bacterial coating, size 4-0, 30-75cm 19mm PC5 36's</t>
  </si>
  <si>
    <t>Suture, surgical, absorbable, sterile, composed of purified connective tissue 2-0, 1/2 circle, taper point 26mm needle or equivalent</t>
  </si>
  <si>
    <t>Suture, surgical, braided, coated polyester 2-0 RB or equivalent</t>
  </si>
  <si>
    <t>Suture, surgical, braided, coated polyester 2-0 SH or equivalent</t>
  </si>
  <si>
    <t>Suture, surgical, Cotton 2-0, 18 inches x 10 strands, sterile</t>
  </si>
  <si>
    <t>Suture, surgical, Cotton 3-0, 18 inches x 10 strands, sterile</t>
  </si>
  <si>
    <t>Suture, surgical, Cotton 4-0, 18 inches x 10 strands, sterile</t>
  </si>
  <si>
    <t>Suture, surgical, glycolide/lactide co-polymer composition 0 w/GS21 needle or its equivalent</t>
  </si>
  <si>
    <t>Suture, surgical, monofilament polyamide Nylon 3-0 w/PC5 reverse cutting needle or equivalent</t>
  </si>
  <si>
    <t>Suture, surgical, monofilament polyamide Nylon 4-0 PS2 needle or equivalent</t>
  </si>
  <si>
    <t>Suture, surgical, monofilament polypropylene (Everpoint), 7-0</t>
  </si>
  <si>
    <t>Suture, surgical, monofilament polypropylene with cardiovascular tungsten rhenium needle, 7-0  3/8 circle taper point 8mm needle</t>
  </si>
  <si>
    <t>Suture, surgical, monofilament polypropylene, lightweight mesh 10cm x 15cm</t>
  </si>
  <si>
    <t>Suture, surgical, monofilament polypropylene, lightweight mesh 7.5cm x 15cm</t>
  </si>
  <si>
    <t xml:space="preserve">Suture, surgical, non absorbable braided polyester, G/W 2/0 8 x 75 2xHRC17  </t>
  </si>
  <si>
    <t xml:space="preserve">Suture, surgical, non absorbable braided polyester, G/W 2/0 8 x 75 2xHRC26 </t>
  </si>
  <si>
    <t>Suture, surgical, Pacing wire 2-0 w/ 1/2 circle round bodied 26mm needle</t>
  </si>
  <si>
    <t>Suture, surgical, Polydioxanon 0 with Triclosan, 150cm, 1/2 circle taper point needle</t>
  </si>
  <si>
    <t>Suture, surgical, Polydioxanon 0, 150cm loop, 40mm 1/2 circle taper point needle</t>
  </si>
  <si>
    <t>Suture, surgical, Polydioxanon II 2-0 with 1/2 circle taper point 26mm needle</t>
  </si>
  <si>
    <t>Suture, surgical, Polydioxanon II 5-0 with 1/2 circle taper point 13mm double arm needle</t>
  </si>
  <si>
    <t>Suture, surgical, Polydioxanon II 6-0 w/ double arm needle or equivalent</t>
  </si>
  <si>
    <t>Suture, surgical, Polydioxanon II, size 0 with 70mm with 40 mm 1/2 circle taper point</t>
  </si>
  <si>
    <t>Suture, surgical, synthetic, absorbable, sterile, co-polymers, 2-0 48 inches (approximately 120cm) 1/2 circle 36mm taper cut needle</t>
  </si>
  <si>
    <t>Suture, surgical, synthetic, absorbable, sterile, co-polymers, 2-0 with 1/2 circle taper point 26mm needle, coated</t>
  </si>
  <si>
    <t>Suture, surgical, synthetic, absorbable, sterile, co-polymers, 3-0 with 1/2 circle taper point 26mm, coated</t>
  </si>
  <si>
    <t>Suture, surgical, synthetic, absorbable, sterile, co-polymers, 4-0 with 1/2 circle taper point 17mm needle, coated</t>
  </si>
  <si>
    <t>Suture, surgical, synthetic, absorbable, sterile, co-polymers, 4-0 with 3/8 circle under precision cosmetic reverse cutting 19mm, needle, coated</t>
  </si>
  <si>
    <t>Suture, surgical, synthetic, absorbable, sterile, co-polymers, 6-0 with 1/4 circle taper point 8mm double arm spatulated, coated</t>
  </si>
  <si>
    <t>Suture, surgical, synthetic, absorbable, sterile, co-polymers, size 0, 90cm with round 36mm 1/2 circle taper point needle, coated</t>
  </si>
  <si>
    <t>Suture, surgical,synthetic, absorbable, sterile, co-polymers, 5-0 with 1/2 circle taper point round 17mm needle, coated</t>
  </si>
  <si>
    <t>Suture, V-Loc 180 Device 0 GS-21, 30cm or its equivalent</t>
  </si>
  <si>
    <t>Syringe Filter Holder 0.2 μm, single use filter unit, non-pyrogenic, sterile</t>
  </si>
  <si>
    <t>Transfer bag, sterile, non-pyrogenic fluid path, 300 ml</t>
  </si>
  <si>
    <t>Tube, suction connecting, 180cm - 210cm w/ male/female tip, sterile</t>
  </si>
  <si>
    <t>Tube, Tracheostomy, adult, size 4.0</t>
  </si>
  <si>
    <t xml:space="preserve">Tube, Tracheostomy, adult, size 6, cuffed and fenestrated </t>
  </si>
  <si>
    <t xml:space="preserve">Tube, Tracheostomy, neonate, size 3.0 </t>
  </si>
  <si>
    <t xml:space="preserve">Tube, Tracheostomy, neonate, size 3.5 </t>
  </si>
  <si>
    <t xml:space="preserve">Tube, Tracheostomy, neonate, size 4.0 </t>
  </si>
  <si>
    <t xml:space="preserve">Tube, Tracheostomy, neonate, size 4.5 </t>
  </si>
  <si>
    <t>Tube, Tracheostomy, pediatric, size 3.0</t>
  </si>
  <si>
    <t xml:space="preserve">Tube, Tracheostomy, pediatric, size 3.5 </t>
  </si>
  <si>
    <t xml:space="preserve">Tube, Tracheostomy, pediatric, size 4.0 </t>
  </si>
  <si>
    <t xml:space="preserve">Tube, Tracheostomy, pediatric, size 4.5 </t>
  </si>
  <si>
    <t xml:space="preserve">Tube, Tracheostomy, pediatric, size 5.0 </t>
  </si>
  <si>
    <t xml:space="preserve">Tube, Tracheostomy, pediatric, size 5.5 </t>
  </si>
  <si>
    <t>Wadding sheet 5 x 6yards/roll</t>
  </si>
  <si>
    <t>Warm Blanket, full body, adult</t>
  </si>
  <si>
    <t>Warm Blanket, full body, pedia</t>
  </si>
  <si>
    <t>Wax, Bone 2.5g</t>
  </si>
  <si>
    <t>Wipes, lina, sterile, tissue anti-fog solution (for endoscopic optic)</t>
  </si>
  <si>
    <t>Wound suction drainage set, 100 ml, reservoir kit w/ silicone flat drain</t>
  </si>
  <si>
    <t>Polyester, braided, coated, non-absorbable surgical sutures 2-0 8x75cm (30") with PTFE pledgets firm 6x3mm 2xhr26 taper, microtip (8 strands/pack 4x green 4x white)</t>
  </si>
  <si>
    <t>Polyester, braided, coated, non-absorbable surgical sutures 2-0 8x75cm (30") with PTFE pledgets soft 3x3x1.5mm 2xHR17b taper, microtip (8 strands/pack 4x green 4x white)</t>
  </si>
  <si>
    <t>Suture, surgical, monofilament polypropylene polyethylene with CV Pass Needle, 4/0 (1,5) 90 cm 2xHRC17b CV EB RCP</t>
  </si>
  <si>
    <t>Suture, surgical, monofilament polypropylene polyethylene with CV Pass Needle, 5/0 (1) 75cm 2xHRC10 CV RCP</t>
  </si>
  <si>
    <t>Suture, surgical, monofilament polypropylene polyethylene with CV Pass Needle, 5/0 (1) 75cm 2xHRC13f CV RCP</t>
  </si>
  <si>
    <t>Suture, surgical, monofilament polypropylene polyethylene with CV Pass Needle, 6/0 (0,7) 60cm 2xDRC10B RCP</t>
  </si>
  <si>
    <t>Suture, surgical, monofilament polypropylene polyethylene with CV Pass Needle, 7/0 (0,5) 75cm 2xDRC8b CV EB RCP</t>
  </si>
  <si>
    <t>Coated braided polyester 2-0 cardiopoint CV-316 taper 36" 90cm blue</t>
  </si>
  <si>
    <t>Coated braided polyester 2-0 cardiopoint CV-305 taper 36" 90cm blue</t>
  </si>
  <si>
    <t>PTFE pledgets soft 3x3</t>
  </si>
  <si>
    <t>PTFE pledgets soft 3x6</t>
  </si>
  <si>
    <t>Gloves, disposable, non-sterile, examination, large (dispensed per box), 100's/box</t>
  </si>
  <si>
    <t>Gloves, disposable, non-sterile, examination, medium (dispensed per box), 100's/box</t>
  </si>
  <si>
    <t>Gloves, disposable, non-sterile, examination, small (dispensed per box), 100's/box</t>
  </si>
  <si>
    <t>Gloves, disposable, surgical, neoprene material, hypoallergenic, synthetic, straight cuff with sticky band, low protein content, pyrogen free, powder free and non-latex with CE markings, size 6.0</t>
  </si>
  <si>
    <t>Gloves, disposable, surgical, neoprene material, hypoallergenic, synthetic, straight cuff with sticky band, low protein content, pyrogen free, powder free and non-latex with CE markings, size 6.5</t>
  </si>
  <si>
    <t>Gloves, disposable, surgical, neoprene material, hypoallergenic, synthetic, straight cuff with sticky band, low protein content, pyrogen free, powder free and non-latex with CE markings, size 7.0</t>
  </si>
  <si>
    <t>Gloves, disposable, surgical, neoprene material, hypoallergenic, synthetic, straight cuff with sticky band, low protein content, pyrogen free, powder free and non-latex with CE markings, size 7.5</t>
  </si>
  <si>
    <t>Gloves, disposable, surgical, neoprene material, hypoallergenic, synthetic, straight cuff with sticky band, low protein content, pyrogen free, powder free and non-latex with CE markings, size 8.0</t>
  </si>
  <si>
    <t>Gloves, disposable, sterile, powder-free latex, offering strength, softness, comfort and grip, thinner and shaped finger pads for improved finger sensitivity, hypoallergenic, sticky band for gown sleeve adherence, resistance to perforation, cuff printing of size and left or right for easy identificaton, leak failure rate and tensile properties tested, size 6.0</t>
  </si>
  <si>
    <t>Gloves, disposable, sterile, powder-free latex, offering strength, softness, comfort and grip, thinner and shaped finger pads for improved finger sensitivity, hypoallergenic, sticky band for gown sleeve adherence, resistance to perforation, cuff printing of size and left or right for easy identificaton, leak failure rate and tensile properties tested, size 6.5</t>
  </si>
  <si>
    <t>Gloves, disposable, sterile, powder-free latex, offering strength, softness, comfort and grip, thinner and shaped finger pads for improved finger sensitivity, hypoallergenic, sticky band for gown sleeve adherence, resistance to perforation, cuff printing of size and left or right for easy identificaton, leak failure rate and tensile properties tested, size 7.0</t>
  </si>
  <si>
    <t>Gloves, disposable, sterile, powder-free latex, offering strength, softness, comfort and grip, thinner and shaped finger pads for improved finger sensitivity, hypoallergenic, sticky band for gown sleeve adherence, resistance to perforation, cuff printing of size and left or right for easy identificaton, leak failure rate and tensile properties tested, size 7.5</t>
  </si>
  <si>
    <t>Gloves, disposable, sterile, powder-free latex, offering strength, softness, comfort and grip, thinner and shaped finger pads for improved finger sensitivity, hypoallergenic, sticky band for gown sleeve adherence, resistance to perforation, cuff printing of size and left or right for easy identificaton, leak failure rate and tensile properties tested, size 8.0</t>
  </si>
  <si>
    <t>Leukocyte filter for platelet concentrates, microporous polyurethane filter material, housing material - polycarbonate, housing volume - 17 ml, circuit material - PVC, sterilisation - ethylene oxide gas, average residual leukocyte count - below 2 x 10^5, stable and specific pore size for reliable filtration, color-coded clamps for easy identification; requires no rinsing</t>
  </si>
  <si>
    <t>Leukocyte filter pRBC, recovers &lt;90% red blood cell, made from biocompatible materials and features an air removal system for superior filtration, offers stable performance for blood stored for long periods, semitransparent filter housing makes monitoring the filtration processes easy, equipped with self-priming filter.</t>
  </si>
  <si>
    <t>Caesarean pack, sterile</t>
  </si>
  <si>
    <t>Hand and arm pack, sterile, single pack</t>
  </si>
  <si>
    <t>Hip Replacement Pack, sterile, single pack</t>
  </si>
  <si>
    <t>Knee pack, sterile, single pack</t>
  </si>
  <si>
    <t>Suture, Nylon 10-0  black monofilament spatulated or equivalent</t>
  </si>
  <si>
    <t>Suture, braided natural, Silk 3-0 with 19mm cutting needle</t>
  </si>
  <si>
    <t>Suture, braided natural, Silk 4-0 with 19mm cutting needle</t>
  </si>
  <si>
    <t>MEDICAL SUPPLIES - GLOVES</t>
  </si>
  <si>
    <t>MEDICAL SUPPLIES - SUTURES</t>
  </si>
  <si>
    <t>VARIOUS MEDICAL SUPPLIES</t>
  </si>
  <si>
    <t>Infusion set, intravenous w/injection site and airways, sterile, adult</t>
  </si>
  <si>
    <t>Dressing, Transparent 10x12cm</t>
  </si>
  <si>
    <t>Alcohol swab, sterile</t>
  </si>
  <si>
    <t>Bandage, elastic 2 inches x 4.5 -5 inches yards, stretched</t>
  </si>
  <si>
    <t>Bandage, elastic 3 inches x 4.5-5inches yards, stretched</t>
  </si>
  <si>
    <t>Bandage, elastic 4 inches x 4.5-5inches yards, stretched</t>
  </si>
  <si>
    <t>Bandage, elastic 6 inches x 4.5-5inches yards, stretched</t>
  </si>
  <si>
    <t>Blade w/ shaver, disposable, pre-op razor, single blade, non sterile</t>
  </si>
  <si>
    <t>Blood Glucose monitor test strips, individually wrap w/ free lancet</t>
  </si>
  <si>
    <t>Blood transfusion set, sterile, disposable with needle g. 18 x 1-1/2 inches</t>
  </si>
  <si>
    <t xml:space="preserve">Bottle, amber with cap with liner, 120ml    </t>
  </si>
  <si>
    <t>Cautery blade, flat, coated s. 6"-6.5"</t>
  </si>
  <si>
    <t xml:space="preserve">Cautery tip needle electrode, size 6"- 6.5" </t>
  </si>
  <si>
    <t>Clamp, umbilical cord, sterile</t>
  </si>
  <si>
    <t>Cotton balls, regular, non-sterile</t>
  </si>
  <si>
    <t>Dressing, chlorhexidine acetate tulle gras, 10cm x 10cm</t>
  </si>
  <si>
    <t>Dressing, polyurethane hydrophilic foam impregnated with 3% povidone iodine (non adhesive) 20x20x0.5cm</t>
  </si>
  <si>
    <t>Dressing, polyurethane hydrophilic foam impregnated with 3% povidone iodine (non adhesive) 10x10x0.5cm</t>
  </si>
  <si>
    <t>Dressing, Transparent pediatric peripheral, IV,   5x5.7cm</t>
  </si>
  <si>
    <t>Dressing, Transparent 5-6cm x7cm</t>
  </si>
  <si>
    <t xml:space="preserve">Dressing, Transparent 7x8.5 cm-9cm catheter fixation </t>
  </si>
  <si>
    <t>Dri-sheet 70cm x 180cm</t>
  </si>
  <si>
    <t>Electrodes, ECG, with foam back, highly conductive, adult</t>
  </si>
  <si>
    <t>Extension tubing set, 3-way with needleless connector, with clamp, 15cm tubing, male luerlock with rotating collar</t>
  </si>
  <si>
    <t>Gauze, operating sponge, sterile, 4 inches x 4 inches</t>
  </si>
  <si>
    <t>Gauze, operating sponge 4x8, with x-ray detectable thread, 12 ply, 24 x 28 mesh, sterile</t>
  </si>
  <si>
    <t>Gauze, operating sponge 4”x12”, w/x-ray detectable thread, 8 ply, 24 x 28 mesh, sterile</t>
  </si>
  <si>
    <t>Gauze, Visceral pack 26-1/2" x (5"-7") x 12 ply w/ x-ray detectable thread, 24 x 28 mesh, sterile</t>
  </si>
  <si>
    <t>Gown, surgical w/ hand towel, sterile</t>
  </si>
  <si>
    <t>Handle for Suction, Yankauer with Bulbous Tip</t>
  </si>
  <si>
    <t>Heplock in stopper with injection port</t>
  </si>
  <si>
    <t>Humidifier, pre filled 340-350ml, with sterile water for inhalation, with adaptor</t>
  </si>
  <si>
    <t>Humidifier, pre filled 500-550ml., with sterile water for inhalation, with adapter</t>
  </si>
  <si>
    <t xml:space="preserve">Hypochlorous acid + sodium hypochlorite wound care 500ml bottle </t>
  </si>
  <si>
    <t>Hypochlorous acid + sodium hypochlorite wound care 1000ml bottle</t>
  </si>
  <si>
    <t>Incise drape, antimicrobial, sterile, impregnated with iodophor (45cm x 56cm)</t>
  </si>
  <si>
    <t>Infusion set, intravenous, with injection site and airvent/airways, pedia</t>
  </si>
  <si>
    <t>Infusion set w/prime stop, air stop and needle free valve</t>
  </si>
  <si>
    <t>Laparoscopic grasper, monopolar, fenestrated</t>
  </si>
  <si>
    <t>Laparoscopic scissor, monopolar, curved</t>
  </si>
  <si>
    <t xml:space="preserve">Lubricating jelly, sterile, bacteriostatic, 5gms sachet </t>
  </si>
  <si>
    <t>Lubricating jelly, sterile, 80gms tube</t>
  </si>
  <si>
    <t>Mask, oxygen with tubing, adult, sterile</t>
  </si>
  <si>
    <t>Nebulizer with mouthpiece and tubing set, adult</t>
  </si>
  <si>
    <t>Penrose drain tube 1/4 inch, sterile</t>
  </si>
  <si>
    <t>Plaster, Adhesive, surgical tape,  1"x 9m, white, 12's/bx.</t>
  </si>
  <si>
    <t>Plaster, Adhesive, surgical tape,  2"x 9m, white, 6's/bx.</t>
  </si>
  <si>
    <t>Plaster of Paris 6"x 5yds, extra fast setting</t>
  </si>
  <si>
    <t>Plaster, universal cloth adhesive tape, 1 inch x 5-10 yards, hypoallergenic, breathable, non-irritating for frequent gauze changes and easy application, latex-free, dermatologist tested, three (3) years shelf-life under normal condition, adheres on dry and damped skin</t>
  </si>
  <si>
    <t>Plaster, universal cloth adhesive tape, 2 inches x 5-10 yards, hypoallergenic, breathable, non-irritating for frequent gauze changes and easy application, latex-free, dermatologist tested, three (3) years shelf-life under normal condition, adheres on dry and damped skin</t>
  </si>
  <si>
    <t>Plaster, universal cloth adhesive tape, 3 inches x 5-10 yards, hypoallergenic, breathable, non-irritating for frequent gauze changes and easy application, latex-free, dermatologist tested, three (3) years shelf-life under normal condition, adheres on dry and damped skin</t>
  </si>
  <si>
    <t>Pulse oximeter sensor, disposable, adult, compatible with existing machine</t>
  </si>
  <si>
    <t>Pulse oximeter sensor, disposable, pedia, compatible with existing machine</t>
  </si>
  <si>
    <t>Skin stapler, disposable w/ remover</t>
  </si>
  <si>
    <t>Specimen container vol. 60ml, graduated, white, red or blue caps, sterile</t>
  </si>
  <si>
    <t>Splint, pedia, small</t>
  </si>
  <si>
    <t>Splint, adult, small</t>
  </si>
  <si>
    <t>Splint, adult, medium</t>
  </si>
  <si>
    <t>Splint, adult, large</t>
  </si>
  <si>
    <t xml:space="preserve">Stockings, anti-embolism, large, thigh length, latex free </t>
  </si>
  <si>
    <t>Stockings, anti-embolism, medium, thigh length, latex free</t>
  </si>
  <si>
    <t>Stockings, anti-embolism, small, thigh length, latex free</t>
  </si>
  <si>
    <t>Stopcock, 3-way with luer lock, sterile</t>
  </si>
  <si>
    <t xml:space="preserve">Suction Liner Collection Retention Disposal (CRD) 1500 ml for Medivac Suction CRD Outer Canister 1500 ml </t>
  </si>
  <si>
    <t>Tube, endotracheal 2.5 with cuff, sterile, pedia</t>
  </si>
  <si>
    <t>Tube, endotracheal 3.0 with cuff, sterile, pedia</t>
  </si>
  <si>
    <t>Tube, endotracheal 2.5 without cuff, sterile, pedia</t>
  </si>
  <si>
    <t>Tube, endotracheal 3.0 without cuff, sterile, pedia</t>
  </si>
  <si>
    <t>Tube, endotracheal 3.5 with cuff, sterile, pedia</t>
  </si>
  <si>
    <t>Tube, endotracheal 3.5 without cuff, sterile, pedia</t>
  </si>
  <si>
    <t>Tube, endotracheal 4.0 with cuff, sterile, pedia</t>
  </si>
  <si>
    <t>Tube, endotracheal 4.0 without cuff, sterile, pedia</t>
  </si>
  <si>
    <t>Tube, endotracheal 4.5 with cuff, sterile, pedia</t>
  </si>
  <si>
    <t>Tube, endotracheal 4.5 without cuff, sterile, pedia</t>
  </si>
  <si>
    <t>Tube, endotracheal 5.0 with cuff, sterile, adult</t>
  </si>
  <si>
    <t>Tube, endotracheal 5.0 without cuff, sterile, adult</t>
  </si>
  <si>
    <t>Tube, endotracheal 5.5 with cuff, sterile, adult</t>
  </si>
  <si>
    <t>Tube, endotracheal 6.0 with cuff, sterile, adult</t>
  </si>
  <si>
    <t>Tube, endotracheal 6.5 with cuff, sterile, adult</t>
  </si>
  <si>
    <t>Tube, endotracheal 7.5 with cuff, adult, sterile</t>
  </si>
  <si>
    <t>Tube, endotracheal 8.0 with cuff, adult, sterile</t>
  </si>
  <si>
    <t>Tube, extension 140cm/K-50 extension tubing</t>
  </si>
  <si>
    <t>Tube, feeding/duodenal/stomach  fr. 5, 40cm, sterile</t>
  </si>
  <si>
    <t>Tube, feeding/duodenal/stomach  fr. 8, 40cm, sterile</t>
  </si>
  <si>
    <t>Tube, feeding/duodenal/stomach  fr. 8, close tip, 100cm,  K-30,  sterile</t>
  </si>
  <si>
    <t>Tube, feeding/duodenal/stomach  fr. 10, 125cm, sterile</t>
  </si>
  <si>
    <t>Tube, feeding/duodenal/stomach  fr. 12, 125cm, sterile</t>
  </si>
  <si>
    <t>Tube, feeding/duodenal/stomach  fr. 14, 125cm, sterile</t>
  </si>
  <si>
    <t>Tube, feeding/duodenal/stomach  fr. 16, 125cm, sterile</t>
  </si>
  <si>
    <t>Tube, feeding/duodenal/stomach  fr. 18, 125cm, sterile</t>
  </si>
  <si>
    <t>Volume controlled solution set</t>
  </si>
  <si>
    <t>Absorbable adhesion barrier 3” x 4” (7.6cm x 10.2cm)</t>
  </si>
  <si>
    <t xml:space="preserve">Biopsy aspiration needle g. 15, for Bone Marrow </t>
  </si>
  <si>
    <t>Tube, endotracheal 8.5 with cuff, adult, sterile</t>
  </si>
  <si>
    <t>Penrose drain tube 1 inch, sterile</t>
  </si>
  <si>
    <t xml:space="preserve">Hypochlorous acid + sodium hypochlorite wound care 120ml bottle </t>
  </si>
  <si>
    <t>Splint, pedia, medium</t>
  </si>
  <si>
    <t>Splint, pedia, large</t>
  </si>
  <si>
    <t>Tube, Nasogastric, fr. 16, siliconized, 125cm</t>
  </si>
  <si>
    <t>Catheter, central venous (I.J. vein), triple lumen, (I.J. catheter) fr. 12 x 15-16cm</t>
  </si>
  <si>
    <t>Catheter, central venous (I.J. vein), double lumen with clip, (I.J. catheter) fr. 11.5-12 x 15-16cm</t>
  </si>
  <si>
    <t>Catheter, condom, 35mm, adult</t>
  </si>
  <si>
    <t>Catheter, combined spinal &amp; epidural Fr. 27</t>
  </si>
  <si>
    <t>Catheter, Epidural gauge 16</t>
  </si>
  <si>
    <t>Catheter, Epidural gauge 18</t>
  </si>
  <si>
    <t>Catheter, Epidural gauge 20</t>
  </si>
  <si>
    <t>Catheter, Epidural gauge 22</t>
  </si>
  <si>
    <t>Catheter, Epidural gauge 25</t>
  </si>
  <si>
    <t>Catheter, foley fr. 8, pediatric, sterile, silicone coated, 2-way, 3-5ml.</t>
  </si>
  <si>
    <t>Catheter, foley fr. 10, pediatric, sterile, silicone coated, 2-way, 3-5ml.</t>
  </si>
  <si>
    <t>Catheter, foley fr. 12, pediatric, sterile, silicone coated, 2-way, 3-5ml.</t>
  </si>
  <si>
    <t>Catheter, foley fr. 14, adult, sterile, silicone coated, 2-way,5-15ml.</t>
  </si>
  <si>
    <t>Catheter, foley fr. 16, adult, sterile, silicone coated, 2-way, 5-15ml.</t>
  </si>
  <si>
    <t>Catheter, foley fr. 18, adult, sterile, silicone coated, 2-way, 5-15ml.</t>
  </si>
  <si>
    <t>Catheter, foley fr. 20, adult, sterile, silicone coated, 2-way, 5 - 15ml.</t>
  </si>
  <si>
    <t>Catheter, foley fr. 22, adult, sterile, silicone coated, 2-way, 5 - 15ml.</t>
  </si>
  <si>
    <t>Catheter, foley fr. 24, adult, sterile, silicone coated, 2-way, 5 - 15ml.</t>
  </si>
  <si>
    <t>Catheter, Intravenous with wings G. 16</t>
  </si>
  <si>
    <t>Catheter, Intravenous with wings G. 18</t>
  </si>
  <si>
    <t xml:space="preserve">Catheter, Intravenous with wings G. 20 </t>
  </si>
  <si>
    <t xml:space="preserve">Catheter, Intravenous with wings G. 22 </t>
  </si>
  <si>
    <t xml:space="preserve">Catheter, Intravenous with wings G. 24 </t>
  </si>
  <si>
    <t xml:space="preserve">Catheter, Intravenous with wings G. 26 </t>
  </si>
  <si>
    <t>Catheter, premature with stylet, g.24 breakaway needle, (length 20cm) g.28 catheter, Fr. 1, PICC Line</t>
  </si>
  <si>
    <t>Catheter, suction Fr. 5 with stopper, silicone coated</t>
  </si>
  <si>
    <t>Catheter, suction Fr. 8 with stopper, silicone coated</t>
  </si>
  <si>
    <t>Catheter, suction Fr. 10 with stopper, silicone coated</t>
  </si>
  <si>
    <t>Catheter, suction Fr. 12 with stopper, silicone coated</t>
  </si>
  <si>
    <t>Catheter, suction Fr. 14 with stopper, silicone coated</t>
  </si>
  <si>
    <t>Catheter, suction Fr. 16 with stopper, silicone coated</t>
  </si>
  <si>
    <t>Catheter, thoracic Fr. 20, medical grade,non toxic PVC with radio opaqueline and marking at 2cm increment, soft, kink resistant, sterile</t>
  </si>
  <si>
    <t>Catheter, thoracic Fr. 24, medical grade, non toxic PVC with radio opaqueline and marking at 2cm increment, soft, kink resistant, sterile</t>
  </si>
  <si>
    <t>Catheter, thoracic Fr. 28, medical grade, non toxic PVC with radio opaqueline and marking at 2cm increment, soft, kink resistant, sterile</t>
  </si>
  <si>
    <t>Catheter, thoracic Fr. 32, medical grade, non toxic PVC with radio opaqueline and marking at 2cm increment, soft, kink resistant, sterile</t>
  </si>
  <si>
    <t>Catheter, triple lumen, short-term hemodialysis, fr.12 x 20cm</t>
  </si>
  <si>
    <t>Catheter, triple lumen, pedia, fr. 5 x 20cm, Central Venous Catheter</t>
  </si>
  <si>
    <t>Catheter, triple lumen, central line, adult, fr. 7 x 15cm, Central Venous, with valve needle</t>
  </si>
  <si>
    <t>Umbilical catheter, PVC, single lumen, X-ray Opaque, 37cm, Fr. 3.5, 7ml/min flow rate</t>
  </si>
  <si>
    <t>Umbilical catheter, PVC, single lumen, X-ray Opaque, 37cm, Fr. 4.0, 12ml/min flow rate</t>
  </si>
  <si>
    <t>Needle, spinal G25 x 3-1/2 inches</t>
  </si>
  <si>
    <t>Syringe, asepto, sterile, 60ml.</t>
  </si>
  <si>
    <t>Syringe, perfusor, sterile, without needle, 50 ml</t>
  </si>
  <si>
    <t>Syringe, 3ml w/ needle g.23 x 1 inch, disposable, w/ultra sharp needle (double bevel cut), clear barrel, bold precise scale markings, sterilized by electron beam.</t>
  </si>
  <si>
    <t>Syringe, disposable, 50ml, (luer lock), clear barrel, bold precise scale markings, sterilized by electron beam, without needle</t>
  </si>
  <si>
    <t>Umbilical catheter, PVC, single lumen, X-ray Opaque, 37cm, Fr. 5.0, 12ml/min flow rate</t>
  </si>
  <si>
    <t>Needle, spinal G23 x 3-1/2 inches</t>
  </si>
  <si>
    <t>Needle, scalp vein G.19 x 3/4 inch</t>
  </si>
  <si>
    <t>Needle, scalp vein G.21 x 3/4 inch</t>
  </si>
  <si>
    <t>Needle, scalp vein G.23 x 3/4 inch</t>
  </si>
  <si>
    <t>Needle, scalp vein G.25 x 3/4 inch</t>
  </si>
  <si>
    <t>Syringe, 2.5ml w/ needle g. 23 x 1 inch, disposable</t>
  </si>
  <si>
    <t>Peritoneal dialysis catheter (Tenckhoff), adult straight silicone 2 cuff 15F x 47cm</t>
  </si>
  <si>
    <t>Peritoneal dialysis catheter (Tenckhoff), adult coiled silicone 2 cuff 15F x 47cm</t>
  </si>
  <si>
    <t>Catheter, Peritoneal dialysis (Tenckhoff), pediatric straight silicone 2 cuff 15F x 31cm</t>
  </si>
  <si>
    <t>Catheter, Peritoneal dialysis (Tenckhoff), pediatric coiled silicone 2 cuff 15F x 31cm</t>
  </si>
  <si>
    <t>Catheter, Peritoneal dialysis (Tenckhoff), pediatric straight silicone 2 cuff 15F x 37cm</t>
  </si>
  <si>
    <t>Catheter, Peritoneal dialysis (Tenckhoff), pediatric coiled silicone 2 cuff 15F x 37cm</t>
  </si>
  <si>
    <t>Catheter, Peritoneal dialysis (Tenckhoff), pediatric straight silicone 2 cuff 15F x 42cm</t>
  </si>
  <si>
    <t>Catheter, Peritoneal dialysis (Tenckhoff), pediatric coiled silicone 2 cuff 15F x 42cm</t>
  </si>
  <si>
    <t>Needle, intraosseous 15mm with stabilizer dressing</t>
  </si>
  <si>
    <t>Needle, intraosseous 25mm with stabilizer dressing</t>
  </si>
  <si>
    <t>Needle, intraosseous 45mm with stabilizer dressing</t>
  </si>
  <si>
    <t>Tube, Gatrostomy fr 12</t>
  </si>
  <si>
    <t>Tube, Gatrostomy fr 14</t>
  </si>
  <si>
    <t>Tube, Gatrostomy fr 16</t>
  </si>
  <si>
    <t>Tube, Gatrostomy fr 18</t>
  </si>
  <si>
    <t>Single use classic T-piece circuit, pedia 10's/box</t>
  </si>
  <si>
    <t>Neonatal resuscitator bag with PEEP valve</t>
  </si>
  <si>
    <t>Drainable pouch w/ flange 70mm, compatible with stomahesive plate 70mm</t>
  </si>
  <si>
    <t>Drainable pouch w/ flange 57mm, compatible with stomahesive plate 57mm</t>
  </si>
  <si>
    <t>Drainable pouch w/ flange 45mm, compatible with stomahesive plate 45mm</t>
  </si>
  <si>
    <t>Stomahesive wafer with flange 45mm, compatible with drainage bag 45mm</t>
  </si>
  <si>
    <t>Stomahesive wafer with flange 70mm, compatible with drainage bag 70mm</t>
  </si>
  <si>
    <t>Stomahesive wafer with flange 57mm, compatible with drainage bag 57mm</t>
  </si>
  <si>
    <t>Penrose drain tube 1/2"</t>
  </si>
  <si>
    <t>Syringe, 5ml w/ needle g.21 x 1", disposable, w/ultra sharp needle (double bevel cut), clear barrel, bold precise scale markings, sterilized by electron beam.</t>
  </si>
  <si>
    <t>Catheter, central venous, single lumen, g.24 x 4 inches (10cm), pediatric</t>
  </si>
  <si>
    <t xml:space="preserve">Dressing, hydrofiber with Silver Surgical Cover Dressing 3.5 x 4", (9 x 10cm) </t>
  </si>
  <si>
    <t xml:space="preserve">Dressing, hydrofiber with Silver Surgical Cover Dressing 3.5 x 6", (9 x 15cm) </t>
  </si>
  <si>
    <t xml:space="preserve">Dressing, Hydrofiber with Ionic silver  4in. X 4in. (10cm x 10cm) </t>
  </si>
  <si>
    <t xml:space="preserve">Dressing, Hydrofiber with Ionic silver  6in.  X 6in. (15cm x 15cm) </t>
  </si>
  <si>
    <t>Dressing, Polyurethane foam impregnated with 1% silver, non-adhesive 10cm x 10cm x 0.5cm</t>
  </si>
  <si>
    <t xml:space="preserve">Syringe, disposable, plastic, 20ml. </t>
  </si>
  <si>
    <t xml:space="preserve">Syringe, disposable, plastic, 30ml. </t>
  </si>
  <si>
    <t>Catheter, central venous (IJ) double or triple lumen 9F x 15cm</t>
  </si>
  <si>
    <t>Needle, spinal G26 x 3-1/2 inches</t>
  </si>
  <si>
    <t>Laparotomy Pack (Lap Pack)</t>
  </si>
  <si>
    <t>Obstetric pack with large gown, sterile, single pack</t>
  </si>
  <si>
    <t>CATHETERS, NEEDLES AND SYRINGES</t>
  </si>
  <si>
    <t>MEDICAL SUPPLIES - PACKS</t>
  </si>
  <si>
    <t>ANNEX B</t>
  </si>
  <si>
    <t>Consignment List</t>
  </si>
  <si>
    <t>Definition of Terms:</t>
  </si>
  <si>
    <t>Generic Name</t>
  </si>
  <si>
    <t>Distributor</t>
  </si>
  <si>
    <t>Company who was appointed by the manufacturer to distribute or deliver the products to the retailer</t>
  </si>
  <si>
    <t>Principal/Manufacturer</t>
  </si>
  <si>
    <t>Brand Name</t>
  </si>
  <si>
    <t>Estimated Quantity</t>
  </si>
  <si>
    <t>Consigned Price to PGH</t>
  </si>
  <si>
    <t>Market Price (Hosptial/ Drugstore)</t>
  </si>
  <si>
    <t>Prevailing price in the market i.e. leading drugstore (Mercury) or nearby hospitals (if product is not available in Mercury)</t>
  </si>
  <si>
    <t>Suggested Retail Price per piece</t>
  </si>
  <si>
    <t>Suggested retail price of PGH to the public (lower than the market price)</t>
  </si>
  <si>
    <t>Requesting Unit:  PROPERTY AND SUPPLY DIVISION / PHARMACY DEPARTMENT</t>
  </si>
  <si>
    <t>Item No.</t>
  </si>
  <si>
    <t>Market Price  to Other Hosptial/ Drugstore</t>
  </si>
  <si>
    <t>Suggested Retail Price per pc</t>
  </si>
  <si>
    <t>Approved by:</t>
  </si>
  <si>
    <t>JUANITO S. JAVIER, MD, MChOrth</t>
  </si>
  <si>
    <t>Chairperson, PGH Consignment Committee</t>
  </si>
  <si>
    <t>Principal/
Manufacturer</t>
  </si>
  <si>
    <t>Blade, surgical # 10, stainless steel or non-glare carbon steel, and the packages are gamma sterilized, superior cutting quality, consistent sharpness, control and strength, individually wrapped and hermetically sealed in aluminum foil, sterile</t>
  </si>
  <si>
    <t>Blade, surgical # 11, stainless steel or non-glare carbon steel, and the packages are gamma sterilized, superior cutting quality, consistent sharpness, control and strength, individually wrapped and hermetically sealed in aluminum foil, sterile</t>
  </si>
  <si>
    <t>Blade, surgical # 12, stainless steel or non-glare carbon steel, and the packages are gamma sterilized, superior cutting quality, consistent sharpness, control and strength, individually wrapped and hermetically sealed in aluminum foil, sterile</t>
  </si>
  <si>
    <t>Blade, surgical # 15, stainless steel or non-glare carbon steel, and the packages are gamma sterilized, superior cutting quality, consistent sharpness, control and strength, individually wrapped and hermetically sealed in aluminum foil, sterile</t>
  </si>
  <si>
    <t>Blade, surgical #20, stainless steel or non-glare carbon steel, and the packages are gamma sterilized, superior cutting quality, consistent sharpness, control and strength, individually wrapped and hermetically sealed in aluminum foil, sterile</t>
  </si>
  <si>
    <t>Manufacturer and/or owner of the brand name or proprietary name of the drug/supplies</t>
  </si>
  <si>
    <t>Chemical or non-proprietary name of the drug/supplies</t>
  </si>
  <si>
    <t>The least and best price offered by the Consignor to PGH</t>
  </si>
  <si>
    <t>Proprietary name of the drug/supplies</t>
  </si>
  <si>
    <t>Needle, disposable g. 18 x 1 inch</t>
  </si>
  <si>
    <t>Needle, disposable g. 21 x 1 inch</t>
  </si>
  <si>
    <t>Needle, disposable g. 23 x 1 inch</t>
  </si>
  <si>
    <t>Needle, disposable g. 25 x 1 inch</t>
  </si>
  <si>
    <t>Needle, disposable g. 26 x 1/2 inch</t>
  </si>
  <si>
    <t>Needle, disposable g. 27 x 1/2 inch</t>
  </si>
  <si>
    <t>Needle, disposable g. 30 x 1/2 inch</t>
  </si>
  <si>
    <t>Syringe, 1ml with  needle g.25 x 5/8 or 1/2 inch, disposable, with ultra sharp needle (double bevel cut), clear barrel, bold precise scale markings, sterilized by electron beam</t>
  </si>
  <si>
    <t>Syringe, 10ml with needle g.21 x 1 inch, disposable, with ultra sharp needle (double bevel cut), clear barrel, bold precise scale markings, sterilized by electron beam</t>
  </si>
  <si>
    <t>Syringe, insulin, disposable, 100 units, G 29 x 1/2 inch needle</t>
  </si>
  <si>
    <t>quantity in pieces per month</t>
  </si>
  <si>
    <t>Estimated
Quantity</t>
  </si>
  <si>
    <t>Packing</t>
  </si>
  <si>
    <t>Packing of the consigned item/s offered as to delivery</t>
  </si>
  <si>
    <t>Gauze, operating sponge 5”x9”, w/x-ray detectable thread, 12 ply, 24 x 28 mesh, sterile</t>
  </si>
  <si>
    <t>CONSIGNMENT OF VARIOUS MEDICAL SUPPLIES</t>
  </si>
  <si>
    <t>Item No</t>
  </si>
  <si>
    <t>Description</t>
  </si>
  <si>
    <t>v1</t>
  </si>
  <si>
    <t>v2</t>
  </si>
  <si>
    <t>v3</t>
  </si>
  <si>
    <t>v4</t>
  </si>
  <si>
    <t>v5</t>
  </si>
  <si>
    <t>v6</t>
  </si>
  <si>
    <t>v7</t>
  </si>
  <si>
    <t>v8</t>
  </si>
  <si>
    <t>v9</t>
  </si>
  <si>
    <t>v10</t>
  </si>
  <si>
    <t>v11</t>
  </si>
  <si>
    <t>v12</t>
  </si>
  <si>
    <t>v13</t>
  </si>
  <si>
    <t>v14</t>
  </si>
  <si>
    <t>v15</t>
  </si>
  <si>
    <t>v16</t>
  </si>
  <si>
    <t>v17</t>
  </si>
  <si>
    <t>v18</t>
  </si>
  <si>
    <t>v19</t>
  </si>
  <si>
    <t>v20</t>
  </si>
  <si>
    <t>v21</t>
  </si>
  <si>
    <t>v22</t>
  </si>
  <si>
    <t>v23</t>
  </si>
  <si>
    <t>v24</t>
  </si>
  <si>
    <t>v25</t>
  </si>
  <si>
    <t>v26</t>
  </si>
  <si>
    <t>v27</t>
  </si>
  <si>
    <t>v28</t>
  </si>
  <si>
    <t>v29</t>
  </si>
  <si>
    <t>v30</t>
  </si>
  <si>
    <t>v31</t>
  </si>
  <si>
    <t>v32</t>
  </si>
  <si>
    <t>v33</t>
  </si>
  <si>
    <t>v34</t>
  </si>
  <si>
    <t>v35</t>
  </si>
  <si>
    <t>v36</t>
  </si>
  <si>
    <t>v37</t>
  </si>
  <si>
    <t>v38</t>
  </si>
  <si>
    <t>v39</t>
  </si>
  <si>
    <t>v40</t>
  </si>
  <si>
    <t>v41</t>
  </si>
  <si>
    <t>v42</t>
  </si>
  <si>
    <t>v43</t>
  </si>
  <si>
    <t>v44</t>
  </si>
  <si>
    <t>v45</t>
  </si>
  <si>
    <t>v46</t>
  </si>
  <si>
    <t>v47</t>
  </si>
  <si>
    <t>v48</t>
  </si>
  <si>
    <t>v49</t>
  </si>
  <si>
    <t>v50</t>
  </si>
  <si>
    <t>v51</t>
  </si>
  <si>
    <t>v52</t>
  </si>
  <si>
    <t>v53</t>
  </si>
  <si>
    <t>v54</t>
  </si>
  <si>
    <t>v55</t>
  </si>
  <si>
    <t>v56</t>
  </si>
  <si>
    <t>v57</t>
  </si>
  <si>
    <t>v58</t>
  </si>
  <si>
    <t>v59</t>
  </si>
  <si>
    <t>v60</t>
  </si>
  <si>
    <t>v61</t>
  </si>
  <si>
    <t>v62</t>
  </si>
  <si>
    <t>v63</t>
  </si>
  <si>
    <t>v64</t>
  </si>
  <si>
    <t>v65</t>
  </si>
  <si>
    <t>v66</t>
  </si>
  <si>
    <t>v67</t>
  </si>
  <si>
    <t>v68</t>
  </si>
  <si>
    <t>v69</t>
  </si>
  <si>
    <t>v70</t>
  </si>
  <si>
    <t>v71</t>
  </si>
  <si>
    <t>v72</t>
  </si>
  <si>
    <t>v73</t>
  </si>
  <si>
    <t>v74</t>
  </si>
  <si>
    <t>v75</t>
  </si>
  <si>
    <t>v76</t>
  </si>
  <si>
    <t>v77</t>
  </si>
  <si>
    <t>v78</t>
  </si>
  <si>
    <t>v79</t>
  </si>
  <si>
    <t>v80</t>
  </si>
  <si>
    <t>v81</t>
  </si>
  <si>
    <t>v82</t>
  </si>
  <si>
    <t>v83</t>
  </si>
  <si>
    <t>v84</t>
  </si>
  <si>
    <t>v85</t>
  </si>
  <si>
    <t>v86</t>
  </si>
  <si>
    <t>v87</t>
  </si>
  <si>
    <t>v88</t>
  </si>
  <si>
    <t>v89</t>
  </si>
  <si>
    <t>v90</t>
  </si>
  <si>
    <t>v91</t>
  </si>
  <si>
    <t>v92</t>
  </si>
  <si>
    <t>v93</t>
  </si>
  <si>
    <t>v94</t>
  </si>
  <si>
    <t>v95</t>
  </si>
  <si>
    <t>v96</t>
  </si>
  <si>
    <t>v97</t>
  </si>
  <si>
    <t>v98</t>
  </si>
  <si>
    <t>v99</t>
  </si>
  <si>
    <t>v100</t>
  </si>
  <si>
    <t>v101</t>
  </si>
  <si>
    <t>v102</t>
  </si>
  <si>
    <t>v103</t>
  </si>
  <si>
    <t>v104</t>
  </si>
  <si>
    <t>v105</t>
  </si>
  <si>
    <t>v106</t>
  </si>
  <si>
    <t>v107</t>
  </si>
  <si>
    <t>v108</t>
  </si>
  <si>
    <t>v109</t>
  </si>
  <si>
    <t>v110</t>
  </si>
  <si>
    <t>v111</t>
  </si>
  <si>
    <t>v112</t>
  </si>
  <si>
    <t>v113</t>
  </si>
  <si>
    <t>v114</t>
  </si>
  <si>
    <t>v115</t>
  </si>
  <si>
    <t>v116</t>
  </si>
  <si>
    <t>v117</t>
  </si>
  <si>
    <t>v118</t>
  </si>
  <si>
    <t>v119</t>
  </si>
  <si>
    <t>v120</t>
  </si>
  <si>
    <t>v121</t>
  </si>
  <si>
    <t>v122</t>
  </si>
  <si>
    <t>v123</t>
  </si>
  <si>
    <t>v124</t>
  </si>
  <si>
    <t>v125</t>
  </si>
  <si>
    <t>v126</t>
  </si>
  <si>
    <t>v127</t>
  </si>
  <si>
    <t>v128</t>
  </si>
  <si>
    <t>v129</t>
  </si>
  <si>
    <t>v130</t>
  </si>
  <si>
    <t>v131</t>
  </si>
  <si>
    <t>v132</t>
  </si>
  <si>
    <t>v133</t>
  </si>
  <si>
    <t>v134</t>
  </si>
  <si>
    <t>v135</t>
  </si>
  <si>
    <t>v136</t>
  </si>
  <si>
    <t>v137</t>
  </si>
  <si>
    <t>v138</t>
  </si>
  <si>
    <t>v139</t>
  </si>
  <si>
    <t>v140</t>
  </si>
  <si>
    <t>v141</t>
  </si>
  <si>
    <t>v142</t>
  </si>
  <si>
    <t>v143</t>
  </si>
  <si>
    <t>v144</t>
  </si>
  <si>
    <t>v145</t>
  </si>
  <si>
    <t>v146</t>
  </si>
  <si>
    <t>v147</t>
  </si>
  <si>
    <t>v148</t>
  </si>
  <si>
    <t>v149</t>
  </si>
  <si>
    <t>v150</t>
  </si>
  <si>
    <t>v151</t>
  </si>
  <si>
    <t>v152</t>
  </si>
  <si>
    <t>v153</t>
  </si>
  <si>
    <t>v154</t>
  </si>
  <si>
    <t>v155</t>
  </si>
  <si>
    <t>v156</t>
  </si>
  <si>
    <t>v157</t>
  </si>
  <si>
    <t>v158</t>
  </si>
  <si>
    <t>v159</t>
  </si>
  <si>
    <t>v160</t>
  </si>
  <si>
    <t>v161</t>
  </si>
  <si>
    <t>v162</t>
  </si>
  <si>
    <t>v163</t>
  </si>
  <si>
    <t>v164</t>
  </si>
  <si>
    <t>v165</t>
  </si>
  <si>
    <t>v166</t>
  </si>
  <si>
    <t>v167</t>
  </si>
  <si>
    <t>v168</t>
  </si>
  <si>
    <t>v169</t>
  </si>
  <si>
    <t>v170</t>
  </si>
  <si>
    <t>v171</t>
  </si>
  <si>
    <t>v172</t>
  </si>
  <si>
    <t>v173</t>
  </si>
  <si>
    <t>v174</t>
  </si>
  <si>
    <t>v175</t>
  </si>
  <si>
    <t>v176</t>
  </si>
  <si>
    <t>Dimension: tolerance (cm) +/- 2.5
CONTENTS:
(5 )pcs. SMS Surgical Gown, Large (wrapped around) Body length: 59", SH-23" x SLL 24" x BR 26" (150x58x61x67.5cm)
(10) pcs. Hand towels, width 11.8" x length 15.7" (30x40cm)
(2) pcs Mayo stand cover, width 23.6" x length 55.1" (60x140cm)
(4) utility (square off) drape with adhesive, width:15.7" x length 25.5" (40x65cm)
(1) Laparotomy drape with STOP patient safety reminder, width 77.9" x length 124.4" (198x316cm)
(1) Back Table Cover (overwrap), width 59" x length 94.4" (150x240cm)</t>
  </si>
  <si>
    <t>Conditions: Sterile Fluid Repellant
Packaging: All contents (Gowns, hand towels, mayo stand cover, utility drape, laparotomy drape) should be aseptically arranged and wrapped inside the overwrap back table cover. Only one pack/pouch to open (no individually pack insertions and/or attachments)</t>
  </si>
  <si>
    <t>Column1</t>
  </si>
  <si>
    <t>p1</t>
  </si>
  <si>
    <t>p2</t>
  </si>
  <si>
    <t>p3</t>
  </si>
  <si>
    <t>p4</t>
  </si>
  <si>
    <t>p5</t>
  </si>
  <si>
    <t>p6</t>
  </si>
  <si>
    <t>c1</t>
  </si>
  <si>
    <t>c2</t>
  </si>
  <si>
    <t>c3</t>
  </si>
  <si>
    <t>c4</t>
  </si>
  <si>
    <t>c5</t>
  </si>
  <si>
    <t>c6</t>
  </si>
  <si>
    <t>c7</t>
  </si>
  <si>
    <t>c8</t>
  </si>
  <si>
    <t>c9</t>
  </si>
  <si>
    <t>c10</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</si>
  <si>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</si>
  <si>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</si>
  <si>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</si>
  <si>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</si>
  <si>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</si>
  <si>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</si>
  <si>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</si>
  <si>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</si>
  <si>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</si>
  <si>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</si>
  <si>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</si>
  <si>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</si>
  <si>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</si>
  <si>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</si>
  <si>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</si>
  <si>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</si>
  <si>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</si>
  <si>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</si>
  <si>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</si>
  <si>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</si>
  <si>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</si>
  <si>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</si>
  <si>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</si>
  <si>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c34</t>
  </si>
  <si>
    <t>c35</t>
  </si>
  <si>
    <t>c36</t>
  </si>
  <si>
    <t>c37</t>
  </si>
  <si>
    <t>c38</t>
  </si>
  <si>
    <t>c39</t>
  </si>
  <si>
    <t>c40</t>
  </si>
  <si>
    <t>c41</t>
  </si>
  <si>
    <t>c42</t>
  </si>
  <si>
    <t>c43</t>
  </si>
  <si>
    <t>c44</t>
  </si>
  <si>
    <t>c45</t>
  </si>
  <si>
    <t>c46</t>
  </si>
  <si>
    <t>c47</t>
  </si>
  <si>
    <t>c48</t>
  </si>
  <si>
    <t>c49</t>
  </si>
  <si>
    <t>c50</t>
  </si>
  <si>
    <t>c51</t>
  </si>
  <si>
    <t>c52</t>
  </si>
  <si>
    <t>c53</t>
  </si>
  <si>
    <t>c54</t>
  </si>
  <si>
    <t>c55</t>
  </si>
  <si>
    <t>c56</t>
  </si>
  <si>
    <t>c57</t>
  </si>
  <si>
    <t>c58</t>
  </si>
  <si>
    <t>c59</t>
  </si>
  <si>
    <t>c60</t>
  </si>
  <si>
    <t>c61</t>
  </si>
  <si>
    <t>c62</t>
  </si>
  <si>
    <t>c63</t>
  </si>
  <si>
    <t>c64</t>
  </si>
  <si>
    <t>c65</t>
  </si>
  <si>
    <t>c66</t>
  </si>
  <si>
    <t>c67</t>
  </si>
  <si>
    <t>c68</t>
  </si>
  <si>
    <t>c69</t>
  </si>
  <si>
    <t>c70</t>
  </si>
  <si>
    <t>c71</t>
  </si>
  <si>
    <t>c72</t>
  </si>
  <si>
    <t>c73</t>
  </si>
  <si>
    <t>c74</t>
  </si>
  <si>
    <t>c75</t>
  </si>
  <si>
    <t>c76</t>
  </si>
  <si>
    <t>c77</t>
  </si>
  <si>
    <t>c78</t>
  </si>
  <si>
    <t>c79</t>
  </si>
  <si>
    <t>c80</t>
  </si>
  <si>
    <t>c81</t>
  </si>
  <si>
    <t>s1</t>
  </si>
  <si>
    <t>s2</t>
  </si>
  <si>
    <t>s3</t>
  </si>
  <si>
    <t>s4</t>
  </si>
  <si>
    <t>s5</t>
  </si>
  <si>
    <t>s6</t>
  </si>
  <si>
    <t>s7</t>
  </si>
  <si>
    <t>s8</t>
  </si>
  <si>
    <t>s9</t>
  </si>
  <si>
    <t>s10</t>
  </si>
  <si>
    <t>s11</t>
  </si>
  <si>
    <t>s12</t>
  </si>
  <si>
    <t>s13</t>
  </si>
  <si>
    <t>s14</t>
  </si>
  <si>
    <t>s15</t>
  </si>
  <si>
    <t>s16</t>
  </si>
  <si>
    <t>s17</t>
  </si>
  <si>
    <t>s18</t>
  </si>
  <si>
    <t>s19</t>
  </si>
  <si>
    <t>s20</t>
  </si>
  <si>
    <t>s21</t>
  </si>
  <si>
    <t>s22</t>
  </si>
  <si>
    <t>s23</t>
  </si>
  <si>
    <t>s24</t>
  </si>
  <si>
    <t>s25</t>
  </si>
  <si>
    <t>s26</t>
  </si>
  <si>
    <t>s27</t>
  </si>
  <si>
    <t>s28</t>
  </si>
  <si>
    <t>s29</t>
  </si>
  <si>
    <t>s30</t>
  </si>
  <si>
    <t>s31</t>
  </si>
  <si>
    <t>s32</t>
  </si>
  <si>
    <t>s33</t>
  </si>
  <si>
    <t>s34</t>
  </si>
  <si>
    <t>s35</t>
  </si>
  <si>
    <t>s36</t>
  </si>
  <si>
    <t>s37</t>
  </si>
  <si>
    <t>s38</t>
  </si>
  <si>
    <t>s39</t>
  </si>
  <si>
    <t>s40</t>
  </si>
  <si>
    <t>s41</t>
  </si>
  <si>
    <t>s42</t>
  </si>
  <si>
    <t>s43</t>
  </si>
  <si>
    <t>s44</t>
  </si>
  <si>
    <t>s45</t>
  </si>
  <si>
    <t>s46</t>
  </si>
  <si>
    <t>s47</t>
  </si>
  <si>
    <t>s48</t>
  </si>
  <si>
    <t>s49</t>
  </si>
  <si>
    <t>s50</t>
  </si>
  <si>
    <t>s51</t>
  </si>
  <si>
    <t>s52</t>
  </si>
  <si>
    <t>s53</t>
  </si>
  <si>
    <t>s54</t>
  </si>
  <si>
    <t>s55</t>
  </si>
  <si>
    <t>s56</t>
  </si>
  <si>
    <t>s57</t>
  </si>
  <si>
    <t>s58</t>
  </si>
  <si>
    <t>s59</t>
  </si>
  <si>
    <t>s60</t>
  </si>
  <si>
    <t>s61</t>
  </si>
  <si>
    <t>s62</t>
  </si>
  <si>
    <t>s63</t>
  </si>
  <si>
    <t>s64</t>
  </si>
  <si>
    <t>s65</t>
  </si>
  <si>
    <t>s66</t>
  </si>
  <si>
    <t>s67</t>
  </si>
  <si>
    <t>s68</t>
  </si>
  <si>
    <t>s69</t>
  </si>
  <si>
    <t>s70</t>
  </si>
  <si>
    <t>s71</t>
  </si>
  <si>
    <t>s72</t>
  </si>
  <si>
    <t>s73</t>
  </si>
  <si>
    <t>s74</t>
  </si>
  <si>
    <t>s75</t>
  </si>
  <si>
    <t>s76</t>
  </si>
  <si>
    <t>s77</t>
  </si>
  <si>
    <t>s78</t>
  </si>
  <si>
    <t>s79</t>
  </si>
  <si>
    <t>s80</t>
  </si>
  <si>
    <t>s81</t>
  </si>
  <si>
    <t>s82</t>
  </si>
  <si>
    <t>s83</t>
  </si>
  <si>
    <t>s84</t>
  </si>
  <si>
    <t>s85</t>
  </si>
  <si>
    <t>s86</t>
  </si>
  <si>
    <t>g1</t>
  </si>
  <si>
    <t>g2</t>
  </si>
  <si>
    <t>g3</t>
  </si>
  <si>
    <t>g4</t>
  </si>
  <si>
    <t>g5</t>
  </si>
  <si>
    <t>g6</t>
  </si>
  <si>
    <t>g7</t>
  </si>
  <si>
    <t>g8</t>
  </si>
  <si>
    <t>g9</t>
  </si>
  <si>
    <t>g10</t>
  </si>
  <si>
    <t>g11</t>
  </si>
  <si>
    <t>g12</t>
  </si>
  <si>
    <t>g13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</si>
</sst>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Red]#,##0"/>
    <numFmt numFmtId="165" formatCode="0.00_)"/>
    <numFmt numFmtId="166" formatCode="#,##0_ ;[Red]\-#,##0\ "/>
    <numFmt numFmtId="167" formatCode="000"/>
  </numFmts>
  <fonts count="27" x14ac:knownFonts="1">
    <font>
      <sz val="10"/>
      <name val="Arial"/>
    </font>
    <font>
      <sz val="11"/>
      <color theme="1"/>
      <name val="Calibri"/>
      <family val="2"/>
      <scheme val="minor"/>
    </font>
    <font>
      <sz val="11"/>
      <color theme="1"/>
      <name val="Calibri"/>
      <family val="2"/>
      <scheme val="minor"/>
    </font>
    <font>
      <sz val="10"/>
      <name val="Arial"/>
      <family val="2"/>
    </font>
    <font>
      <sz val="10"/>
      <name val="Times New Roman"/>
      <family val="1"/>
    </font>
    <font>
      <sz val="10"/>
      <color indexed="8"/>
      <name val="Times New Roman"/>
      <family val="1"/>
    </font>
    <font>
      <sz val="11"/>
      <color theme="1"/>
      <name val="Calibri"/>
      <family val="2"/>
      <scheme val="minor"/>
    </font>
    <font>
      <sz val="10"/>
      <color rgb="FF000000"/>
      <name val="Times New Roman"/>
      <family val="1"/>
    </font>
    <font>
      <sz val="10"/>
      <color rgb="FFFF0000"/>
      <name val="Times New Roman"/>
      <family val="1"/>
    </font>
    <font>
      <b/>
      <sz val="10"/>
      <color rgb="FF000000"/>
      <name val="Times New Roman"/>
      <family val="1"/>
    </font>
    <font>
      <b/>
      <sz val="10"/>
      <color theme="1"/>
      <name val="Times New Roman"/>
      <family val="1"/>
    </font>
    <font>
      <sz val="10"/>
      <color theme="1"/>
      <name val="Times New Roman"/>
      <family val="1"/>
    </font>
    <font>
      <b/>
      <i/>
      <u/>
      <sz val="10"/>
      <color theme="1"/>
      <name val="Times New Roman"/>
      <family val="1"/>
    </font>
    <font>
      <b/>
      <u/>
      <sz val="10"/>
      <name val="Times New Roman"/>
      <family val="1"/>
    </font>
    <font>
      <b/>
      <sz val="10"/>
      <name val="Times New Roman"/>
      <family val="1"/>
    </font>
    <font>
      <b/>
      <sz val="9"/>
      <name val="Times New Roman"/>
      <family val="1"/>
    </font>
    <font>
      <b/>
      <sz val="9"/>
      <color rgb="FFFF0000"/>
      <name val="Times New Roman"/>
      <family val="1"/>
    </font>
    <font>
      <sz val="9"/>
      <name val="Times New Roman"/>
      <family val="1"/>
    </font>
    <font>
      <sz val="9"/>
      <color theme="1"/>
      <name val="Times New Roman"/>
      <family val="1"/>
    </font>
    <font>
      <b/>
      <sz val="10"/>
      <color rgb="FFFF0000"/>
      <name val="Times New Roman"/>
      <family val="1"/>
    </font>
    <font>
      <i/>
      <sz val="10"/>
      <color theme="1"/>
      <name val="Times New Roman"/>
      <family val="1"/>
    </font>
    <font>
      <b/>
      <i/>
      <u/>
      <sz val="10"/>
      <name val="Times New Roman"/>
      <family val="1"/>
    </font>
    <font>
      <b/>
      <sz val="10"/>
      <name val="Calibri"/>
      <family val="2"/>
      <scheme val="minor"/>
    </font>
    <font>
      <b/>
      <sz val="10"/>
      <color theme="1"/>
      <name val="Calibri"/>
      <family val="2"/>
      <scheme val="minor"/>
    </font>
    <font>
      <sz val="11"/>
      <color rgb="FFF3AA4E"/>
      <name val="Calibri"/>
      <family val="2"/>
      <scheme val="minor"/>
    </font>
    <font>
      <sz val="9"/>
      <color theme="1" tint="0.499984740745262"/>
      <name val="Calibri"/>
      <family val="2"/>
      <scheme val="minor"/>
    </font>
    <font>
      <sz val="11"/>
      <color rgb="FF111820"/>
      <name val="Calibri"/>
      <family val="2"/>
      <scheme val="minor"/>
    </font>
  </fonts>
  <fills count="9">
    <fill>
      <patternFill patternType="none"/>
    </fill>
    <fill>
      <patternFill patternType="gray125"/>
    </fill>
    <fill>
      <patternFill patternType="solid">
        <fgColor indexed="9"/>
        <bgColor indexed="26"/>
      </patternFill>
    </fill>
    <fill>
      <patternFill patternType="solid">
        <fgColor rgb="FFFFFFFF"/>
        <bgColor indexed="64"/>
      </patternFill>
    </fill>
    <fill>
      <patternFill patternType="solid">
        <fgColor theme="0"/>
        <bgColor indexed="64"/>
      </patternFill>
    </fill>
    <fill>
      <patternFill patternType="solid">
        <fgColor theme="0"/>
        <bgColor indexed="26"/>
      </patternFill>
    </fill>
    <fill>
      <patternFill patternType="solid">
        <fgColor rgb="FF92D050"/>
        <bgColor rgb="FF92D050"/>
      </patternFill>
    </fill>
    <fill>
      <patternFill patternType="solid">
        <fgColor rgb="FF111820"/>
        <bgColor indexed="64"/>
      </patternFill>
    </fill>
    <fill>
      <patternFill patternType="solid">
        <fgColor rgb="FFF3AA4E"/>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15">
    <xf numFmtId="0" fontId="0" fillId="0" borderId="0"/>
    <xf numFmtId="43" fontId="3" fillId="0" borderId="0" applyFont="0" applyFill="0" applyBorder="0" applyAlignment="0" applyProtection="0"/>
    <xf numFmtId="43" fontId="6" fillId="0" borderId="0" applyFont="0" applyFill="0" applyBorder="0" applyAlignment="0" applyProtection="0"/>
    <xf numFmtId="0" fontId="6" fillId="0" borderId="0"/>
    <xf numFmtId="0" fontId="3" fillId="0" borderId="0"/>
    <xf numFmtId="0" fontId="6" fillId="0" borderId="0"/>
    <xf numFmtId="0" fontId="6" fillId="0" borderId="0"/>
    <xf numFmtId="0" fontId="6" fillId="0" borderId="0"/>
    <xf numFmtId="0" fontId="2"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154">
    <xf numFmtId="0" fontId="0" fillId="0" borderId="0" xfId="0"/>
    <xf numFmtId="0" fontId="10" fillId="0" borderId="0" xfId="7" applyFont="1" applyAlignment="1">
      <alignment vertical="center"/>
    </xf>
    <xf numFmtId="0" fontId="11" fillId="0" borderId="0" xfId="7" applyFont="1" applyAlignment="1">
      <alignment vertical="center"/>
    </xf>
    <xf numFmtId="166" fontId="11" fillId="0" borderId="0" xfId="7" applyNumberFormat="1" applyFont="1" applyAlignment="1">
      <alignment horizontal="center" vertical="center"/>
    </xf>
    <xf numFmtId="0" fontId="12" fillId="0" borderId="0" xfId="7" applyFont="1" applyAlignment="1">
      <alignment vertical="center"/>
    </xf>
    <xf numFmtId="0" fontId="11" fillId="0" borderId="0" xfId="7" applyFont="1"/>
    <xf numFmtId="0" fontId="13" fillId="0" borderId="0" xfId="0" applyFont="1" applyAlignment="1">
      <alignment horizontal="center" vertical="center"/>
    </xf>
    <xf numFmtId="0" fontId="9" fillId="0" borderId="0" xfId="0" applyFont="1" applyAlignment="1">
      <alignment horizontal="left" vertical="center"/>
    </xf>
    <xf numFmtId="166" fontId="13" fillId="0" borderId="0" xfId="0" applyNumberFormat="1" applyFont="1" applyAlignment="1">
      <alignment horizontal="center" vertical="center"/>
    </xf>
    <xf numFmtId="0" fontId="4" fillId="0" borderId="0" xfId="0" applyFont="1" applyAlignment="1">
      <alignment vertical="center"/>
    </xf>
    <xf numFmtId="0" fontId="11" fillId="0" borderId="0" xfId="0" applyFont="1" applyAlignment="1">
      <alignment vertical="center"/>
    </xf>
    <xf numFmtId="0" fontId="7" fillId="0" borderId="0" xfId="0" applyFont="1" applyAlignment="1">
      <alignment vertical="center"/>
    </xf>
    <xf numFmtId="38" fontId="7" fillId="0" borderId="0" xfId="0" applyNumberFormat="1" applyFont="1" applyAlignment="1">
      <alignment horizontal="left" vertical="center"/>
    </xf>
    <xf numFmtId="0" fontId="4" fillId="0" borderId="0" xfId="0" applyFont="1" applyAlignment="1">
      <alignment horizontal="center" vertical="center"/>
    </xf>
    <xf numFmtId="0" fontId="14" fillId="0" borderId="0" xfId="0" applyFont="1" applyAlignment="1">
      <alignment vertical="center"/>
    </xf>
    <xf numFmtId="166" fontId="4" fillId="0" borderId="0" xfId="0" applyNumberFormat="1" applyFont="1" applyAlignment="1">
      <alignment horizontal="center" vertical="center"/>
    </xf>
    <xf numFmtId="0" fontId="4" fillId="0" borderId="0" xfId="0" applyFont="1"/>
    <xf numFmtId="0" fontId="4" fillId="0" borderId="1" xfId="0" applyFont="1" applyBorder="1" applyAlignment="1">
      <alignment horizontal="center" vertical="center"/>
    </xf>
    <xf numFmtId="0" fontId="4" fillId="2" borderId="1" xfId="0" applyFont="1" applyFill="1" applyBorder="1" applyAlignment="1">
      <alignment horizontal="left" vertical="center" wrapText="1"/>
    </xf>
    <xf numFmtId="0" fontId="4" fillId="0" borderId="1" xfId="0" applyFont="1" applyBorder="1"/>
    <xf numFmtId="0" fontId="4" fillId="4" borderId="1" xfId="0" applyFont="1" applyFill="1" applyBorder="1" applyAlignment="1">
      <alignment horizontal="center" vertical="center"/>
    </xf>
    <xf numFmtId="0" fontId="4" fillId="5" borderId="1" xfId="0" applyFont="1" applyFill="1" applyBorder="1" applyAlignment="1">
      <alignment horizontal="left" vertical="center" wrapText="1"/>
    </xf>
    <xf numFmtId="0" fontId="4" fillId="0" borderId="1" xfId="0" applyFont="1" applyBorder="1" applyAlignment="1">
      <alignment vertical="center" wrapText="1"/>
    </xf>
    <xf numFmtId="0" fontId="4" fillId="5" borderId="1" xfId="3" applyFont="1" applyFill="1" applyBorder="1" applyAlignment="1">
      <alignment horizontal="left" vertical="center" wrapText="1"/>
    </xf>
    <xf numFmtId="49" fontId="4" fillId="0" borderId="0" xfId="5" applyNumberFormat="1" applyFont="1" applyAlignment="1">
      <alignment horizontal="left" wrapText="1"/>
    </xf>
    <xf numFmtId="0" fontId="4" fillId="3" borderId="0" xfId="0" applyFont="1" applyFill="1" applyAlignment="1">
      <alignment horizontal="center" vertical="top" wrapText="1"/>
    </xf>
    <xf numFmtId="0" fontId="14" fillId="0" borderId="0" xfId="0" applyFont="1" applyAlignment="1">
      <alignment horizontal="left"/>
    </xf>
    <xf numFmtId="43" fontId="14" fillId="0" borderId="0" xfId="0" applyNumberFormat="1" applyFont="1" applyAlignment="1">
      <alignment horizontal="center"/>
    </xf>
    <xf numFmtId="0" fontId="4" fillId="0" borderId="0" xfId="0" applyFont="1" applyAlignment="1">
      <alignment vertical="center" wrapText="1"/>
    </xf>
    <xf numFmtId="0" fontId="11" fillId="0" borderId="0" xfId="0" applyFont="1" applyAlignment="1">
      <alignment vertical="center" wrapText="1"/>
    </xf>
    <xf numFmtId="0" fontId="4" fillId="0" borderId="1" xfId="0" applyFont="1" applyBorder="1" applyAlignment="1">
      <alignment horizontal="center" wrapText="1"/>
    </xf>
    <xf numFmtId="0" fontId="4" fillId="0" borderId="0" xfId="0" applyFont="1" applyAlignment="1">
      <alignment horizontal="center" wrapText="1"/>
    </xf>
    <xf numFmtId="0" fontId="4" fillId="0" borderId="1" xfId="0" applyFont="1" applyBorder="1" applyAlignment="1">
      <alignment wrapText="1"/>
    </xf>
    <xf numFmtId="0" fontId="4" fillId="0" borderId="0" xfId="0" applyFont="1" applyAlignment="1">
      <alignment wrapText="1"/>
    </xf>
    <xf numFmtId="0" fontId="4" fillId="4" borderId="1" xfId="0" applyFont="1" applyFill="1" applyBorder="1" applyAlignment="1">
      <alignment horizontal="center" vertical="center" wrapText="1"/>
    </xf>
    <xf numFmtId="0" fontId="4" fillId="4" borderId="1" xfId="0" applyFont="1" applyFill="1" applyBorder="1" applyAlignment="1">
      <alignment wrapText="1"/>
    </xf>
    <xf numFmtId="166" fontId="11" fillId="0" borderId="0" xfId="7" applyNumberFormat="1" applyFont="1"/>
    <xf numFmtId="0" fontId="11" fillId="0" borderId="0" xfId="0" applyFont="1"/>
    <xf numFmtId="3" fontId="11" fillId="4" borderId="1" xfId="7" applyNumberFormat="1" applyFont="1" applyFill="1" applyBorder="1" applyAlignment="1">
      <alignment horizontal="center" vertical="center" wrapText="1"/>
    </xf>
    <xf numFmtId="0" fontId="20" fillId="0" borderId="0" xfId="7" applyFont="1"/>
    <xf numFmtId="0" fontId="10" fillId="0" borderId="0" xfId="7" applyFont="1"/>
    <xf numFmtId="0" fontId="14" fillId="0" borderId="1" xfId="0" applyFont="1" applyBorder="1" applyAlignment="1">
      <alignment horizontal="center" vertical="center" wrapText="1"/>
    </xf>
    <xf numFmtId="0" fontId="21" fillId="0" borderId="1" xfId="0" applyFont="1" applyBorder="1" applyAlignment="1">
      <alignment horizontal="left" vertical="center" wrapText="1"/>
    </xf>
    <xf numFmtId="166" fontId="14" fillId="0" borderId="2"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9" fillId="0" borderId="1" xfId="0" applyFont="1" applyBorder="1" applyAlignment="1">
      <alignment horizontal="center" vertical="center" wrapText="1"/>
    </xf>
    <xf numFmtId="164" fontId="5" fillId="4" borderId="1" xfId="0" applyNumberFormat="1" applyFont="1" applyFill="1" applyBorder="1" applyAlignment="1">
      <alignment horizontal="center" vertical="center"/>
    </xf>
    <xf numFmtId="3" fontId="4" fillId="0" borderId="0" xfId="0" applyNumberFormat="1" applyFont="1" applyAlignment="1">
      <alignment horizontal="center"/>
    </xf>
    <xf numFmtId="0" fontId="21" fillId="0" borderId="1" xfId="0" applyFont="1" applyBorder="1" applyAlignment="1">
      <alignment horizontal="left" vertical="center"/>
    </xf>
    <xf numFmtId="0" fontId="4" fillId="0" borderId="0" xfId="0" applyFont="1" applyAlignment="1">
      <alignment horizontal="left" vertical="top"/>
    </xf>
    <xf numFmtId="1" fontId="4" fillId="0" borderId="0" xfId="0" applyNumberFormat="1" applyFont="1" applyAlignment="1">
      <alignment horizontal="center" vertical="center"/>
    </xf>
    <xf numFmtId="1" fontId="7" fillId="4" borderId="1" xfId="0" applyNumberFormat="1" applyFont="1" applyFill="1" applyBorder="1" applyAlignment="1">
      <alignment horizontal="center" vertical="center" wrapText="1"/>
    </xf>
    <xf numFmtId="0" fontId="14" fillId="0" borderId="0" xfId="0" applyFont="1"/>
    <xf numFmtId="0" fontId="4" fillId="0" borderId="0" xfId="4" applyFont="1"/>
    <xf numFmtId="0" fontId="14" fillId="0" borderId="0" xfId="4" applyFont="1"/>
    <xf numFmtId="0" fontId="7" fillId="4" borderId="1" xfId="0" applyFont="1" applyFill="1" applyBorder="1" applyAlignment="1">
      <alignment horizontal="left" vertical="center" wrapText="1"/>
    </xf>
    <xf numFmtId="0" fontId="4" fillId="0" borderId="1" xfId="0" applyFont="1" applyBorder="1" applyAlignment="1">
      <alignment horizontal="left" wrapText="1"/>
    </xf>
    <xf numFmtId="0" fontId="4" fillId="0" borderId="1" xfId="0" applyFont="1" applyBorder="1" applyAlignment="1">
      <alignment horizontal="left" vertical="top"/>
    </xf>
    <xf numFmtId="0" fontId="18" fillId="0" borderId="0" xfId="0" applyFont="1" applyAlignment="1">
      <alignment vertical="center" wrapText="1"/>
    </xf>
    <xf numFmtId="0" fontId="7" fillId="4" borderId="3" xfId="0" applyFont="1" applyFill="1" applyBorder="1" applyAlignment="1">
      <alignment horizontal="left" vertical="center" wrapText="1"/>
    </xf>
    <xf numFmtId="1" fontId="7" fillId="4" borderId="3" xfId="0" applyNumberFormat="1" applyFont="1" applyFill="1" applyBorder="1" applyAlignment="1">
      <alignment horizontal="center" vertical="center" wrapText="1"/>
    </xf>
    <xf numFmtId="0" fontId="4" fillId="0" borderId="3" xfId="0" applyFont="1" applyBorder="1" applyAlignment="1">
      <alignment horizontal="left" wrapText="1"/>
    </xf>
    <xf numFmtId="0" fontId="4" fillId="0" borderId="3" xfId="0" applyFont="1" applyBorder="1" applyAlignment="1">
      <alignment horizontal="left" vertical="top"/>
    </xf>
    <xf numFmtId="0" fontId="17" fillId="0" borderId="0" xfId="0" applyFont="1" applyAlignment="1">
      <alignment vertical="center" wrapText="1"/>
    </xf>
    <xf numFmtId="0" fontId="11" fillId="0" borderId="1" xfId="0" applyFont="1" applyBorder="1" applyAlignment="1">
      <alignment vertical="center" wrapText="1"/>
    </xf>
    <xf numFmtId="38" fontId="7" fillId="0" borderId="0" xfId="0" applyNumberFormat="1" applyFont="1" applyAlignment="1">
      <alignment vertical="center"/>
    </xf>
    <xf numFmtId="166" fontId="11" fillId="0" borderId="0" xfId="7" applyNumberFormat="1" applyFont="1" applyAlignment="1">
      <alignment vertical="center"/>
    </xf>
    <xf numFmtId="166" fontId="7" fillId="0" borderId="0" xfId="0" applyNumberFormat="1" applyFont="1" applyAlignment="1">
      <alignment vertical="center"/>
    </xf>
    <xf numFmtId="166" fontId="11" fillId="0" borderId="1" xfId="0" applyNumberFormat="1" applyFont="1" applyBorder="1" applyAlignment="1">
      <alignment vertical="center" wrapText="1"/>
    </xf>
    <xf numFmtId="166" fontId="7" fillId="4" borderId="1" xfId="0" applyNumberFormat="1" applyFont="1" applyFill="1" applyBorder="1" applyAlignment="1">
      <alignment horizontal="center" vertical="center" wrapText="1"/>
    </xf>
    <xf numFmtId="166" fontId="4" fillId="0" borderId="0" xfId="0" applyNumberFormat="1" applyFont="1" applyAlignment="1">
      <alignment horizontal="left" vertical="top"/>
    </xf>
    <xf numFmtId="3" fontId="4" fillId="0" borderId="1" xfId="1" applyNumberFormat="1" applyFont="1" applyFill="1" applyBorder="1" applyAlignment="1" applyProtection="1">
      <alignment horizontal="center"/>
    </xf>
    <xf numFmtId="3" fontId="4" fillId="0" borderId="0" xfId="1" applyNumberFormat="1" applyFont="1" applyFill="1" applyBorder="1" applyAlignment="1" applyProtection="1">
      <alignment horizontal="center"/>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165" fontId="4" fillId="0" borderId="1" xfId="3" applyNumberFormat="1" applyFont="1" applyBorder="1" applyAlignment="1">
      <alignment vertical="center" wrapText="1"/>
    </xf>
    <xf numFmtId="166" fontId="11" fillId="4" borderId="2" xfId="7" applyNumberFormat="1" applyFont="1" applyFill="1" applyBorder="1" applyAlignment="1">
      <alignment horizontal="center" vertical="center" wrapText="1"/>
    </xf>
    <xf numFmtId="166" fontId="11" fillId="0" borderId="2" xfId="7" applyNumberFormat="1" applyFont="1" applyBorder="1" applyAlignment="1">
      <alignment horizontal="center" vertical="center" wrapText="1"/>
    </xf>
    <xf numFmtId="166" fontId="4" fillId="0" borderId="2" xfId="0" applyNumberFormat="1" applyFont="1" applyBorder="1" applyAlignment="1">
      <alignment horizontal="center" vertical="center" wrapText="1"/>
    </xf>
    <xf numFmtId="166" fontId="5" fillId="4" borderId="2" xfId="0" applyNumberFormat="1" applyFont="1" applyFill="1" applyBorder="1" applyAlignment="1">
      <alignment horizontal="center" vertical="center" wrapText="1"/>
    </xf>
    <xf numFmtId="166" fontId="14" fillId="0" borderId="0" xfId="0" applyNumberFormat="1" applyFont="1" applyAlignment="1">
      <alignment horizontal="center"/>
    </xf>
    <xf numFmtId="166" fontId="4" fillId="0" borderId="0" xfId="0" applyNumberFormat="1" applyFont="1"/>
    <xf numFmtId="166" fontId="4" fillId="0" borderId="1" xfId="0" applyNumberFormat="1" applyFont="1" applyBorder="1" applyAlignment="1">
      <alignment vertical="center" wrapText="1"/>
    </xf>
    <xf numFmtId="166" fontId="7" fillId="4" borderId="3" xfId="0" applyNumberFormat="1" applyFont="1" applyFill="1" applyBorder="1" applyAlignment="1">
      <alignment horizontal="center" vertical="center" wrapText="1"/>
    </xf>
    <xf numFmtId="0" fontId="7" fillId="4" borderId="5" xfId="0" applyFont="1" applyFill="1" applyBorder="1" applyAlignment="1">
      <alignment horizontal="left" vertical="top" wrapText="1"/>
    </xf>
    <xf numFmtId="166" fontId="7" fillId="4" borderId="5" xfId="0" applyNumberFormat="1" applyFont="1" applyFill="1" applyBorder="1" applyAlignment="1">
      <alignment horizontal="center" vertical="center" wrapText="1"/>
    </xf>
    <xf numFmtId="1" fontId="7" fillId="4" borderId="5" xfId="0" applyNumberFormat="1" applyFont="1" applyFill="1" applyBorder="1" applyAlignment="1">
      <alignment horizontal="center" vertical="center" wrapText="1"/>
    </xf>
    <xf numFmtId="0" fontId="4" fillId="0" borderId="5" xfId="0" applyFont="1" applyBorder="1" applyAlignment="1">
      <alignment horizontal="left" wrapText="1"/>
    </xf>
    <xf numFmtId="0" fontId="4" fillId="0" borderId="5" xfId="0" applyFont="1" applyBorder="1" applyAlignment="1">
      <alignment horizontal="left" vertical="top"/>
    </xf>
    <xf numFmtId="0" fontId="7" fillId="4" borderId="6" xfId="0" applyFont="1" applyFill="1" applyBorder="1" applyAlignment="1">
      <alignment horizontal="left" vertical="top" wrapText="1"/>
    </xf>
    <xf numFmtId="166" fontId="7" fillId="4" borderId="6" xfId="0" applyNumberFormat="1" applyFont="1" applyFill="1" applyBorder="1" applyAlignment="1">
      <alignment horizontal="center" vertical="center" wrapText="1"/>
    </xf>
    <xf numFmtId="1" fontId="7" fillId="4" borderId="6" xfId="0" applyNumberFormat="1" applyFont="1" applyFill="1" applyBorder="1" applyAlignment="1">
      <alignment horizontal="center" vertical="center" wrapText="1"/>
    </xf>
    <xf numFmtId="0" fontId="4" fillId="0" borderId="6" xfId="0" applyFont="1" applyBorder="1" applyAlignment="1">
      <alignment horizontal="left" wrapText="1"/>
    </xf>
    <xf numFmtId="0" fontId="4" fillId="0" borderId="6" xfId="0" applyFont="1" applyBorder="1" applyAlignment="1">
      <alignment horizontal="left" vertical="top"/>
    </xf>
    <xf numFmtId="0" fontId="7" fillId="0" borderId="1" xfId="0" applyFont="1" applyBorder="1" applyAlignment="1">
      <alignment horizontal="left" vertical="center" wrapText="1"/>
    </xf>
    <xf numFmtId="166" fontId="7"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0" fontId="7" fillId="0" borderId="1" xfId="0" applyFont="1" applyBorder="1" applyAlignment="1">
      <alignment wrapText="1"/>
    </xf>
    <xf numFmtId="0" fontId="7" fillId="0" borderId="1" xfId="0" applyFont="1" applyBorder="1" applyAlignment="1">
      <alignment horizontal="left" wrapText="1"/>
    </xf>
    <xf numFmtId="166" fontId="11" fillId="0" borderId="1" xfId="7" applyNumberFormat="1" applyFont="1" applyBorder="1" applyAlignment="1">
      <alignment horizontal="center" vertical="center" wrapText="1"/>
    </xf>
    <xf numFmtId="0" fontId="8" fillId="0" borderId="1" xfId="0" applyFont="1" applyBorder="1" applyAlignment="1">
      <alignment horizontal="left" wrapText="1"/>
    </xf>
    <xf numFmtId="0" fontId="11" fillId="0" borderId="1" xfId="7" applyFont="1" applyBorder="1" applyAlignment="1">
      <alignment horizontal="center" vertical="center" wrapText="1"/>
    </xf>
    <xf numFmtId="0" fontId="22" fillId="0" borderId="0" xfId="8" applyFont="1" applyAlignment="1">
      <alignment horizontal="center"/>
    </xf>
    <xf numFmtId="0" fontId="23" fillId="0" borderId="0" xfId="8" applyFont="1" applyAlignment="1">
      <alignment horizontal="center"/>
    </xf>
    <xf numFmtId="0" fontId="2" fillId="0" borderId="0" xfId="8"/>
    <xf numFmtId="167" fontId="24" fillId="7" borderId="0" xfId="8" applyNumberFormat="1" applyFont="1" applyFill="1" applyAlignment="1">
      <alignment horizontal="center"/>
    </xf>
    <xf numFmtId="0" fontId="25" fillId="0" borderId="0" xfId="8" applyFont="1" applyAlignment="1">
      <alignment horizontal="left" indent="1"/>
    </xf>
    <xf numFmtId="167" fontId="26" fillId="8" borderId="0" xfId="8" applyNumberFormat="1" applyFont="1" applyFill="1" applyAlignment="1">
      <alignment horizontal="center"/>
    </xf>
    <xf numFmtId="0" fontId="14" fillId="0" borderId="4" xfId="0" applyFont="1" applyBorder="1" applyAlignment="1">
      <alignment horizontal="center" vertical="center" wrapText="1"/>
    </xf>
    <xf numFmtId="0" fontId="4"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4" fillId="0" borderId="2" xfId="0" applyFont="1" applyBorder="1" applyAlignment="1">
      <alignment horizontal="center" wrapText="1"/>
    </xf>
    <xf numFmtId="0" fontId="4" fillId="0" borderId="2" xfId="0" applyFont="1" applyBorder="1" applyAlignment="1">
      <alignment wrapText="1"/>
    </xf>
    <xf numFmtId="0" fontId="14" fillId="6" borderId="7" xfId="0" applyFont="1" applyFill="1" applyBorder="1" applyAlignment="1">
      <alignment horizontal="center" vertical="center" wrapText="1"/>
    </xf>
    <xf numFmtId="0" fontId="14" fillId="6" borderId="6" xfId="0" applyFont="1" applyFill="1" applyBorder="1" applyAlignment="1">
      <alignment horizontal="center" vertical="center" wrapText="1"/>
    </xf>
    <xf numFmtId="166" fontId="14" fillId="6" borderId="6" xfId="0" applyNumberFormat="1" applyFont="1" applyFill="1" applyBorder="1" applyAlignment="1">
      <alignment horizontal="center" vertical="center" wrapText="1"/>
    </xf>
    <xf numFmtId="38" fontId="14" fillId="6" borderId="7" xfId="0" applyNumberFormat="1" applyFont="1" applyFill="1" applyBorder="1" applyAlignment="1">
      <alignment horizontal="center" vertical="center" wrapText="1"/>
    </xf>
    <xf numFmtId="0" fontId="19" fillId="6" borderId="6" xfId="0" applyFont="1" applyFill="1" applyBorder="1" applyAlignment="1">
      <alignment horizontal="center" vertical="center" wrapText="1"/>
    </xf>
    <xf numFmtId="0" fontId="14" fillId="6" borderId="8"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5" borderId="3" xfId="3" applyFont="1" applyFill="1" applyBorder="1" applyAlignment="1">
      <alignment horizontal="left" vertical="center" wrapText="1"/>
    </xf>
    <xf numFmtId="166" fontId="11" fillId="4" borderId="10" xfId="7" applyNumberFormat="1" applyFont="1" applyFill="1" applyBorder="1" applyAlignment="1">
      <alignment horizontal="center" vertical="center" wrapText="1"/>
    </xf>
    <xf numFmtId="0" fontId="4" fillId="0" borderId="3" xfId="0" applyFont="1" applyBorder="1" applyAlignment="1">
      <alignment wrapText="1"/>
    </xf>
    <xf numFmtId="0" fontId="4" fillId="0" borderId="10" xfId="0" applyFont="1" applyBorder="1" applyAlignment="1">
      <alignment wrapText="1"/>
    </xf>
    <xf numFmtId="0" fontId="4" fillId="0" borderId="7" xfId="0" applyFont="1" applyBorder="1" applyAlignment="1">
      <alignment horizontal="center" vertical="center" wrapText="1"/>
    </xf>
    <xf numFmtId="0" fontId="4" fillId="0" borderId="2" xfId="0" applyFont="1" applyBorder="1" applyAlignment="1">
      <alignment vertical="center" wrapText="1"/>
    </xf>
    <xf numFmtId="0" fontId="4" fillId="0" borderId="12" xfId="0" applyFont="1" applyBorder="1" applyAlignment="1">
      <alignment horizontal="center" vertical="center" wrapText="1"/>
    </xf>
    <xf numFmtId="0" fontId="21" fillId="0" borderId="1" xfId="4" applyFont="1" applyBorder="1" applyAlignment="1">
      <alignment horizontal="left" vertical="center" wrapText="1"/>
    </xf>
    <xf numFmtId="0" fontId="4" fillId="0" borderId="10" xfId="0" applyFont="1" applyBorder="1" applyAlignment="1">
      <alignment horizontal="left" vertical="top"/>
    </xf>
    <xf numFmtId="0" fontId="4" fillId="0" borderId="11" xfId="0" applyFont="1" applyBorder="1" applyAlignment="1">
      <alignment horizontal="left" vertical="top"/>
    </xf>
    <xf numFmtId="0" fontId="4" fillId="0" borderId="8" xfId="0" applyFont="1" applyBorder="1" applyAlignment="1">
      <alignment horizontal="left" vertical="top"/>
    </xf>
    <xf numFmtId="0" fontId="4" fillId="0" borderId="2" xfId="0" applyFont="1" applyBorder="1" applyAlignment="1">
      <alignment horizontal="left" vertical="top"/>
    </xf>
    <xf numFmtId="0" fontId="11" fillId="0" borderId="2" xfId="0" applyFont="1" applyBorder="1" applyAlignment="1">
      <alignment vertical="center" wrapText="1"/>
    </xf>
    <xf numFmtId="0" fontId="15" fillId="6" borderId="7" xfId="0" applyFont="1" applyFill="1" applyBorder="1" applyAlignment="1">
      <alignment horizontal="center" vertical="center" wrapText="1"/>
    </xf>
    <xf numFmtId="0" fontId="15" fillId="6" borderId="6" xfId="0" applyFont="1" applyFill="1" applyBorder="1" applyAlignment="1">
      <alignment horizontal="center" vertical="center" wrapText="1"/>
    </xf>
    <xf numFmtId="38" fontId="14" fillId="6" borderId="6" xfId="0" applyNumberFormat="1" applyFont="1" applyFill="1" applyBorder="1" applyAlignment="1">
      <alignment horizontal="center" vertical="center" wrapText="1"/>
    </xf>
    <xf numFmtId="38" fontId="15" fillId="6" borderId="7" xfId="0" applyNumberFormat="1" applyFont="1" applyFill="1" applyBorder="1" applyAlignment="1">
      <alignment horizontal="center" vertical="center" wrapText="1"/>
    </xf>
    <xf numFmtId="0" fontId="16" fillId="6" borderId="6" xfId="0" applyFont="1" applyFill="1" applyBorder="1" applyAlignment="1">
      <alignment horizontal="center" vertical="center" wrapText="1"/>
    </xf>
    <xf numFmtId="0" fontId="15" fillId="6" borderId="8" xfId="0" applyFont="1" applyFill="1" applyBorder="1" applyAlignment="1">
      <alignment horizontal="center" vertical="center" wrapText="1"/>
    </xf>
    <xf numFmtId="0" fontId="7" fillId="0" borderId="3" xfId="0" applyFont="1" applyBorder="1" applyAlignment="1">
      <alignment horizontal="left" vertical="center" wrapText="1"/>
    </xf>
    <xf numFmtId="166" fontId="7" fillId="0" borderId="3" xfId="0" applyNumberFormat="1" applyFont="1" applyBorder="1" applyAlignment="1">
      <alignment horizontal="center" vertical="center" wrapText="1"/>
    </xf>
    <xf numFmtId="4" fontId="7" fillId="0" borderId="3" xfId="0" applyNumberFormat="1" applyFont="1" applyBorder="1" applyAlignment="1">
      <alignment horizontal="center" vertical="center" wrapText="1"/>
    </xf>
    <xf numFmtId="0" fontId="4" fillId="0" borderId="4" xfId="0" applyFont="1" applyBorder="1" applyAlignment="1">
      <alignment horizontal="center" vertical="center"/>
    </xf>
    <xf numFmtId="0" fontId="4" fillId="0" borderId="2" xfId="0" applyFont="1" applyBorder="1"/>
    <xf numFmtId="0" fontId="4" fillId="0" borderId="9" xfId="0" applyFont="1" applyBorder="1" applyAlignment="1">
      <alignment horizontal="center" vertical="center"/>
    </xf>
    <xf numFmtId="0" fontId="4" fillId="0" borderId="3" xfId="0" applyFont="1" applyBorder="1" applyAlignment="1">
      <alignment horizontal="left" vertical="center" wrapText="1"/>
    </xf>
    <xf numFmtId="0" fontId="11" fillId="0" borderId="3" xfId="7" applyFont="1" applyBorder="1" applyAlignment="1">
      <alignment horizontal="center" vertical="center" wrapText="1"/>
    </xf>
    <xf numFmtId="0" fontId="4" fillId="0" borderId="3" xfId="0" applyFont="1" applyBorder="1" applyAlignment="1">
      <alignment horizontal="center" vertical="center"/>
    </xf>
    <xf numFmtId="0" fontId="4" fillId="0" borderId="3" xfId="0" applyFont="1" applyBorder="1"/>
    <xf numFmtId="0" fontId="4" fillId="0" borderId="10" xfId="0" applyFont="1" applyBorder="1"/>
    <xf numFmtId="0" fontId="4" fillId="2" borderId="3" xfId="0" applyFont="1" applyFill="1" applyBorder="1" applyAlignment="1">
      <alignment horizontal="left" vertical="center" wrapText="1"/>
    </xf>
    <xf numFmtId="3" fontId="11" fillId="4" borderId="3" xfId="7" applyNumberFormat="1" applyFont="1" applyFill="1" applyBorder="1" applyAlignment="1">
      <alignment horizontal="center" vertical="center" wrapText="1"/>
    </xf>
    <xf numFmtId="0" fontId="4" fillId="4" borderId="3" xfId="0" applyFont="1" applyFill="1" applyBorder="1" applyAlignment="1">
      <alignment horizontal="center" vertical="center"/>
    </xf>
    <xf numFmtId="3" fontId="4" fillId="0" borderId="3" xfId="1" applyNumberFormat="1" applyFont="1" applyFill="1" applyBorder="1" applyAlignment="1" applyProtection="1">
      <alignment horizontal="center"/>
    </xf>
  </cellXfs>
  <cellStyles count="15">
    <cellStyle name="Comma 2" xfId="1" xr:uid="{00000000-0005-0000-0000-000000000000}"/>
    <cellStyle name="Comma 3" xfId="2" xr:uid="{00000000-0005-0000-0000-000001000000}"/>
    <cellStyle name="Comma 3 2" xfId="9" xr:uid="{AEB31107-1453-4E19-B8CB-CD916C898E98}"/>
    <cellStyle name="Normal" xfId="0" builtinId="0"/>
    <cellStyle name="Normal 2" xfId="3" xr:uid="{00000000-0005-0000-0000-000003000000}"/>
    <cellStyle name="Normal 2 2" xfId="10" xr:uid="{7C9F3D3E-58BA-426B-AA63-3FA6C1DD031F}"/>
    <cellStyle name="Normal 3" xfId="4" xr:uid="{00000000-0005-0000-0000-000004000000}"/>
    <cellStyle name="Normal 3 2" xfId="5" xr:uid="{00000000-0005-0000-0000-000005000000}"/>
    <cellStyle name="Normal 3 2 2" xfId="11" xr:uid="{E96B3603-A3D5-409A-B172-F7E31BA2D051}"/>
    <cellStyle name="Normal 4" xfId="6" xr:uid="{00000000-0005-0000-0000-000006000000}"/>
    <cellStyle name="Normal 4 2" xfId="12" xr:uid="{60F212C0-45E9-406F-B70E-694B29DADE11}"/>
    <cellStyle name="Normal 5" xfId="7" xr:uid="{00000000-0005-0000-0000-000007000000}"/>
    <cellStyle name="Normal 5 2" xfId="13" xr:uid="{400D226C-844E-4344-82D5-121BF7F92076}"/>
    <cellStyle name="Normal 6" xfId="8" xr:uid="{5A1F6163-8C02-45F3-819C-0DFF0CCB44F9}"/>
    <cellStyle name="Normal 6 2" xfId="14" xr:uid="{C734FF18-CFDC-4AB6-A0BB-26C650E09317}"/>
  </cellStyles>
  <dxfs count="80">
    <dxf>
      <font>
        <color theme="0"/>
      </font>
    </dxf>
    <dxf>
      <font>
        <color theme="0"/>
      </font>
    </dxf>
    <dxf>
      <font>
        <color theme="0"/>
      </font>
    </dxf>
    <dxf>
      <font>
        <color rgb="FFC00000"/>
      </font>
    </dxf>
    <dxf>
      <font>
        <color rgb="FFC00000"/>
      </font>
    </dxf>
    <dxf>
      <font>
        <color theme="0"/>
      </font>
    </dxf>
    <dxf>
      <font>
        <color rgb="FFC00000"/>
      </font>
    </dxf>
    <dxf>
      <font>
        <b val="0"/>
        <i val="0"/>
        <strike val="0"/>
        <condense val="0"/>
        <extend val="0"/>
        <outline val="0"/>
        <shadow val="0"/>
        <u val="none"/>
        <vertAlign val="baseline"/>
        <sz val="10"/>
        <color auto="1"/>
        <name val="Times New Roman"/>
        <family val="1"/>
        <scheme val="none"/>
      </font>
      <numFmt numFmtId="0" formatCode="General"/>
      <fill>
        <patternFill patternType="solid">
          <fgColor indexed="26"/>
          <bgColor indexed="9"/>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family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family val="1"/>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family val="1"/>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Times New Roman"/>
        <family val="1"/>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Times New Roman"/>
        <family val="1"/>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Times New Roman"/>
        <family val="1"/>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Times New Roman"/>
        <family val="1"/>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Times New Roman"/>
        <family val="1"/>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Times New Roman"/>
        <family val="1"/>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family val="1"/>
        <scheme val="none"/>
      </font>
    </dxf>
    <dxf>
      <numFmt numFmtId="0" formatCode="General"/>
    </dxf>
    <dxf>
      <font>
        <b val="0"/>
        <i val="0"/>
        <strike val="0"/>
        <condense val="0"/>
        <extend val="0"/>
        <outline val="0"/>
        <shadow val="0"/>
        <u val="none"/>
        <vertAlign val="baseline"/>
        <sz val="10"/>
        <color auto="1"/>
        <name val="Times New Roman"/>
        <family val="1"/>
        <scheme val="none"/>
      </font>
      <numFmt numFmtId="0" formatCode="Genera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family val="1"/>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family val="1"/>
        <scheme val="none"/>
      </font>
    </dxf>
    <dxf>
      <font>
        <b val="0"/>
        <i val="0"/>
        <strike val="0"/>
        <condense val="0"/>
        <extend val="0"/>
        <outline val="0"/>
        <shadow val="0"/>
        <u val="none"/>
        <vertAlign val="baseline"/>
        <sz val="10"/>
        <color auto="1"/>
        <name val="Times New Roman"/>
        <family val="1"/>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Times New Roman"/>
        <family val="1"/>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Times New Roman"/>
        <family val="1"/>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Times New Roman"/>
        <family val="1"/>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Times New Roman"/>
        <family val="1"/>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Times New Roman"/>
        <family val="1"/>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Times New Roman"/>
        <family val="1"/>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Times New Roman"/>
        <family val="1"/>
        <scheme val="none"/>
      </font>
      <numFmt numFmtId="0" formatCode="Genera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Times New Roman"/>
        <family val="1"/>
        <scheme val="none"/>
      </font>
      <numFmt numFmtId="166" formatCode="#,##0_ ;[Red]\-#,##0\ "/>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family val="1"/>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family val="1"/>
        <scheme val="none"/>
      </font>
      <alignment horizontal="left" vertical="top" textRotation="0" wrapText="0" indent="0" justifyLastLine="0" shrinkToFit="0" readingOrder="0"/>
    </dxf>
    <dxf>
      <font>
        <b val="0"/>
        <i val="0"/>
        <strike val="0"/>
        <condense val="0"/>
        <extend val="0"/>
        <outline val="0"/>
        <shadow val="0"/>
        <u val="none"/>
        <vertAlign val="baseline"/>
        <sz val="10"/>
        <color auto="1"/>
        <name val="Times New Roman"/>
        <family val="1"/>
        <scheme val="none"/>
      </font>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Times New Roman"/>
        <family val="1"/>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Times New Roman"/>
        <family val="1"/>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Times New Roman"/>
        <family val="1"/>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Times New Roman"/>
        <family val="1"/>
        <scheme val="none"/>
      </font>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Times New Roman"/>
        <family val="1"/>
        <scheme val="none"/>
      </font>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Times New Roman"/>
        <family val="1"/>
        <scheme val="none"/>
      </font>
      <numFmt numFmtId="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Times New Roman"/>
        <family val="1"/>
        <scheme val="none"/>
      </font>
      <numFmt numFmtId="0" formatCode="General"/>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9"/>
        <color theme="1" tint="0.499984740745262"/>
        <name val="Calibri"/>
        <family val="2"/>
        <scheme val="minor"/>
      </font>
      <alignment horizontal="left" vertical="bottom" textRotation="0" wrapText="0" indent="1" justifyLastLine="0" shrinkToFit="0" readingOrder="0"/>
    </dxf>
    <dxf>
      <font>
        <b val="0"/>
        <i val="0"/>
        <strike val="0"/>
        <condense val="0"/>
        <extend val="0"/>
        <outline val="0"/>
        <shadow val="0"/>
        <u val="none"/>
        <vertAlign val="baseline"/>
        <sz val="11"/>
        <color rgb="FF111820"/>
        <name val="Calibri"/>
        <family val="2"/>
        <scheme val="minor"/>
      </font>
      <numFmt numFmtId="167" formatCode="000"/>
      <fill>
        <patternFill patternType="solid">
          <fgColor indexed="64"/>
          <bgColor rgb="FFF3AA4E"/>
        </patternFill>
      </fill>
      <alignment horizontal="center" vertical="bottom" textRotation="0" wrapText="0" indent="0" justifyLastLine="0" shrinkToFit="0" readingOrder="0"/>
    </dxf>
    <dxf>
      <font>
        <b/>
        <strike val="0"/>
        <outline val="0"/>
        <shadow val="0"/>
        <u val="none"/>
        <vertAlign val="baseline"/>
        <sz val="10"/>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Times New Roman"/>
        <family val="1"/>
        <scheme val="none"/>
      </font>
      <alignment horizontal="left" vertical="top" textRotation="0" wrapText="0" indent="0" justifyLastLine="0" shrinkToFit="0" readingOrder="0"/>
    </dxf>
    <dxf>
      <font>
        <b val="0"/>
        <i val="0"/>
        <strike val="0"/>
        <condense val="0"/>
        <extend val="0"/>
        <outline val="0"/>
        <shadow val="0"/>
        <u val="none"/>
        <vertAlign val="baseline"/>
        <sz val="10"/>
        <color auto="1"/>
        <name val="Times New Roman"/>
        <family val="1"/>
        <scheme val="none"/>
      </font>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Times New Roman"/>
        <family val="1"/>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Times New Roman"/>
        <family val="1"/>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Times New Roman"/>
        <family val="1"/>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Times New Roman"/>
        <family val="1"/>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Times New Roman"/>
        <family val="1"/>
        <scheme val="none"/>
      </font>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Times New Roman"/>
        <family val="1"/>
        <scheme val="none"/>
      </font>
      <numFmt numFmtId="166" formatCode="#,##0_ ;[Red]\-#,##0\ "/>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Times New Roman"/>
        <family val="1"/>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family val="1"/>
        <scheme val="none"/>
      </font>
      <numFmt numFmtId="0" formatCode="General"/>
      <fill>
        <patternFill patternType="solid">
          <fgColor indexed="26"/>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Times New Roman"/>
        <family val="1"/>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Times New Roman"/>
        <family val="1"/>
        <scheme val="none"/>
      </font>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Times New Roman"/>
        <family val="1"/>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Times New Roman"/>
        <family val="1"/>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Times New Roman"/>
        <family val="1"/>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Times New Roman"/>
        <family val="1"/>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Times New Roman"/>
        <family val="1"/>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Times New Roman"/>
        <family val="1"/>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Times New Roman"/>
        <family val="1"/>
        <scheme val="none"/>
      </font>
      <numFmt numFmtId="166" formatCode="#,##0_ ;[Red]\-#,##0\ "/>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Times New Roman"/>
        <family val="1"/>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editAs="absolute">
    <xdr:from>
      <xdr:col>5</xdr:col>
      <xdr:colOff>114300</xdr:colOff>
      <xdr:row>0</xdr:row>
      <xdr:rowOff>28575</xdr:rowOff>
    </xdr:from>
    <xdr:to>
      <xdr:col>9</xdr:col>
      <xdr:colOff>781051</xdr:colOff>
      <xdr:row>6</xdr:row>
      <xdr:rowOff>85725</xdr:rowOff>
    </xdr:to>
    <xdr:sp macro="" textlink="">
      <xdr:nvSpPr>
        <xdr:cNvPr id="3" name="TextBox 2">
          <a:extLst>
            <a:ext uri="{FF2B5EF4-FFF2-40B4-BE49-F238E27FC236}">
              <a16:creationId xmlns:a16="http://schemas.microsoft.com/office/drawing/2014/main" id="{7624ADA6-4DD0-4C0C-96DF-83B3AFE9D033}"/>
            </a:ext>
          </a:extLst>
        </xdr:cNvPr>
        <xdr:cNvSpPr txBox="1"/>
      </xdr:nvSpPr>
      <xdr:spPr>
        <a:xfrm>
          <a:off x="5133975" y="28575"/>
          <a:ext cx="4210051" cy="1038225"/>
        </a:xfrm>
        <a:prstGeom prst="rect">
          <a:avLst/>
        </a:prstGeom>
        <a:solidFill>
          <a:srgbClr val="11182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900" i="0">
              <a:solidFill>
                <a:schemeClr val="bg1"/>
              </a:solidFill>
              <a:latin typeface="Consolas" panose="020B0609020204030204" pitchFamily="49" charset="0"/>
            </a:rPr>
            <a:t>Note: </a:t>
          </a:r>
        </a:p>
        <a:p>
          <a:pPr lvl="1"/>
          <a:r>
            <a:rPr lang="en-US" sz="900" i="1">
              <a:solidFill>
                <a:srgbClr val="FFE715"/>
              </a:solidFill>
              <a:latin typeface="Consolas" panose="020B0609020204030204" pitchFamily="49" charset="0"/>
            </a:rPr>
            <a:t>"</a:t>
          </a:r>
          <a:r>
            <a:rPr lang="en-US" sz="900" b="1" i="1">
              <a:solidFill>
                <a:srgbClr val="FFE715"/>
              </a:solidFill>
              <a:latin typeface="Consolas" panose="020B0609020204030204" pitchFamily="49" charset="0"/>
            </a:rPr>
            <a:t>Item No." </a:t>
          </a:r>
          <a:r>
            <a:rPr lang="en-US" sz="900" i="1">
              <a:solidFill>
                <a:srgbClr val="FFE715"/>
              </a:solidFill>
              <a:latin typeface="Consolas" panose="020B0609020204030204" pitchFamily="49" charset="0"/>
            </a:rPr>
            <a:t>is </a:t>
          </a:r>
          <a:r>
            <a:rPr lang="en-US" sz="900" i="1">
              <a:solidFill>
                <a:schemeClr val="bg1"/>
              </a:solidFill>
              <a:effectLst/>
              <a:latin typeface="Consolas" panose="020B0609020204030204" pitchFamily="49" charset="0"/>
              <a:ea typeface="+mn-ea"/>
              <a:cs typeface="+mn-cs"/>
            </a:rPr>
            <a:t>UNIQUELY</a:t>
          </a:r>
          <a:r>
            <a:rPr lang="en-US" sz="900" i="1">
              <a:solidFill>
                <a:schemeClr val="bg1"/>
              </a:solidFill>
              <a:latin typeface="Consolas" panose="020B0609020204030204" pitchFamily="49" charset="0"/>
            </a:rPr>
            <a:t> </a:t>
          </a:r>
          <a:r>
            <a:rPr lang="en-US" sz="900" i="1">
              <a:solidFill>
                <a:srgbClr val="FFE715"/>
              </a:solidFill>
              <a:latin typeface="Consolas" panose="020B0609020204030204" pitchFamily="49" charset="0"/>
            </a:rPr>
            <a:t>assigned to each </a:t>
          </a:r>
          <a:r>
            <a:rPr lang="en-US" sz="900" b="1" i="1" baseline="0">
              <a:solidFill>
                <a:srgbClr val="FFE715"/>
              </a:solidFill>
              <a:latin typeface="Consolas" panose="020B0609020204030204" pitchFamily="49" charset="0"/>
            </a:rPr>
            <a:t>Generic Name</a:t>
          </a:r>
          <a:r>
            <a:rPr lang="en-US" sz="900" i="1" baseline="0">
              <a:solidFill>
                <a:srgbClr val="FFE715"/>
              </a:solidFill>
              <a:latin typeface="Consolas" panose="020B0609020204030204" pitchFamily="49" charset="0"/>
            </a:rPr>
            <a:t>.</a:t>
          </a:r>
          <a:r>
            <a:rPr lang="en-US" sz="900" i="1">
              <a:solidFill>
                <a:srgbClr val="FFE715"/>
              </a:solidFill>
              <a:latin typeface="Consolas" panose="020B0609020204030204" pitchFamily="49" charset="0"/>
            </a:rPr>
            <a:t> We strictly advise to</a:t>
          </a:r>
          <a:r>
            <a:rPr lang="en-US" sz="900" i="1" baseline="0">
              <a:solidFill>
                <a:srgbClr val="FFE715"/>
              </a:solidFill>
              <a:latin typeface="Consolas" panose="020B0609020204030204" pitchFamily="49" charset="0"/>
            </a:rPr>
            <a:t> use and refer to "</a:t>
          </a:r>
          <a:r>
            <a:rPr lang="en-US" sz="900" b="1" i="1" baseline="0">
              <a:solidFill>
                <a:srgbClr val="FFE715"/>
              </a:solidFill>
              <a:latin typeface="Consolas" panose="020B0609020204030204" pitchFamily="49" charset="0"/>
            </a:rPr>
            <a:t>Item No</a:t>
          </a:r>
          <a:r>
            <a:rPr lang="en-US" sz="900" i="1" baseline="0">
              <a:solidFill>
                <a:srgbClr val="FFE715"/>
              </a:solidFill>
              <a:latin typeface="Consolas" panose="020B0609020204030204" pitchFamily="49" charset="0"/>
            </a:rPr>
            <a:t>." when inserting a new row or you may copy entire row instead. Thank you.</a:t>
          </a:r>
          <a:endParaRPr lang="en-US" sz="900" i="1">
            <a:solidFill>
              <a:srgbClr val="FFE715"/>
            </a:solidFill>
            <a:latin typeface="Consolas" panose="020B0609020204030204" pitchFamily="49" charset="0"/>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absolute">
    <xdr:from>
      <xdr:col>5</xdr:col>
      <xdr:colOff>133350</xdr:colOff>
      <xdr:row>0</xdr:row>
      <xdr:rowOff>38100</xdr:rowOff>
    </xdr:from>
    <xdr:to>
      <xdr:col>9</xdr:col>
      <xdr:colOff>838201</xdr:colOff>
      <xdr:row>6</xdr:row>
      <xdr:rowOff>95250</xdr:rowOff>
    </xdr:to>
    <xdr:sp macro="" textlink="">
      <xdr:nvSpPr>
        <xdr:cNvPr id="2" name="TextBox 1">
          <a:extLst>
            <a:ext uri="{FF2B5EF4-FFF2-40B4-BE49-F238E27FC236}">
              <a16:creationId xmlns:a16="http://schemas.microsoft.com/office/drawing/2014/main" id="{3315ECBF-51F3-49A0-AF39-0E765F15B8F0}"/>
            </a:ext>
          </a:extLst>
        </xdr:cNvPr>
        <xdr:cNvSpPr txBox="1"/>
      </xdr:nvSpPr>
      <xdr:spPr>
        <a:xfrm>
          <a:off x="5133975" y="38100"/>
          <a:ext cx="4210051" cy="1038225"/>
        </a:xfrm>
        <a:prstGeom prst="rect">
          <a:avLst/>
        </a:prstGeom>
        <a:solidFill>
          <a:srgbClr val="11182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900" i="0">
              <a:solidFill>
                <a:schemeClr val="bg1"/>
              </a:solidFill>
              <a:latin typeface="Consolas" panose="020B0609020204030204" pitchFamily="49" charset="0"/>
            </a:rPr>
            <a:t>Note: </a:t>
          </a:r>
        </a:p>
        <a:p>
          <a:pPr lvl="1"/>
          <a:r>
            <a:rPr lang="en-US" sz="900" i="1">
              <a:solidFill>
                <a:srgbClr val="FFE715"/>
              </a:solidFill>
              <a:latin typeface="Consolas" panose="020B0609020204030204" pitchFamily="49" charset="0"/>
            </a:rPr>
            <a:t>"</a:t>
          </a:r>
          <a:r>
            <a:rPr lang="en-US" sz="900" b="1" i="1">
              <a:solidFill>
                <a:srgbClr val="FFE715"/>
              </a:solidFill>
              <a:latin typeface="Consolas" panose="020B0609020204030204" pitchFamily="49" charset="0"/>
            </a:rPr>
            <a:t>Item No." </a:t>
          </a:r>
          <a:r>
            <a:rPr lang="en-US" sz="900" i="1">
              <a:solidFill>
                <a:srgbClr val="FFE715"/>
              </a:solidFill>
              <a:latin typeface="Consolas" panose="020B0609020204030204" pitchFamily="49" charset="0"/>
            </a:rPr>
            <a:t>is </a:t>
          </a:r>
          <a:r>
            <a:rPr lang="en-US" sz="900" i="1">
              <a:solidFill>
                <a:schemeClr val="bg1"/>
              </a:solidFill>
              <a:effectLst/>
              <a:latin typeface="Consolas" panose="020B0609020204030204" pitchFamily="49" charset="0"/>
              <a:ea typeface="+mn-ea"/>
              <a:cs typeface="+mn-cs"/>
            </a:rPr>
            <a:t>UNIQUELY</a:t>
          </a:r>
          <a:r>
            <a:rPr lang="en-US" sz="900" i="1">
              <a:solidFill>
                <a:schemeClr val="bg1"/>
              </a:solidFill>
              <a:latin typeface="Consolas" panose="020B0609020204030204" pitchFamily="49" charset="0"/>
            </a:rPr>
            <a:t> </a:t>
          </a:r>
          <a:r>
            <a:rPr lang="en-US" sz="900" i="1">
              <a:solidFill>
                <a:srgbClr val="FFE715"/>
              </a:solidFill>
              <a:latin typeface="Consolas" panose="020B0609020204030204" pitchFamily="49" charset="0"/>
            </a:rPr>
            <a:t>assigned to each </a:t>
          </a:r>
          <a:r>
            <a:rPr lang="en-US" sz="900" b="1" i="1" baseline="0">
              <a:solidFill>
                <a:srgbClr val="FFE715"/>
              </a:solidFill>
              <a:latin typeface="Consolas" panose="020B0609020204030204" pitchFamily="49" charset="0"/>
            </a:rPr>
            <a:t>Generic Name</a:t>
          </a:r>
          <a:r>
            <a:rPr lang="en-US" sz="900" i="1" baseline="0">
              <a:solidFill>
                <a:srgbClr val="FFE715"/>
              </a:solidFill>
              <a:latin typeface="Consolas" panose="020B0609020204030204" pitchFamily="49" charset="0"/>
            </a:rPr>
            <a:t>.</a:t>
          </a:r>
          <a:r>
            <a:rPr lang="en-US" sz="900" i="1">
              <a:solidFill>
                <a:srgbClr val="FFE715"/>
              </a:solidFill>
              <a:latin typeface="Consolas" panose="020B0609020204030204" pitchFamily="49" charset="0"/>
            </a:rPr>
            <a:t> We strictly advise to</a:t>
          </a:r>
          <a:r>
            <a:rPr lang="en-US" sz="900" i="1" baseline="0">
              <a:solidFill>
                <a:srgbClr val="FFE715"/>
              </a:solidFill>
              <a:latin typeface="Consolas" panose="020B0609020204030204" pitchFamily="49" charset="0"/>
            </a:rPr>
            <a:t> use and refer to "</a:t>
          </a:r>
          <a:r>
            <a:rPr lang="en-US" sz="900" b="1" i="1" baseline="0">
              <a:solidFill>
                <a:srgbClr val="FFE715"/>
              </a:solidFill>
              <a:latin typeface="Consolas" panose="020B0609020204030204" pitchFamily="49" charset="0"/>
            </a:rPr>
            <a:t>Item No</a:t>
          </a:r>
          <a:r>
            <a:rPr lang="en-US" sz="900" i="1" baseline="0">
              <a:solidFill>
                <a:srgbClr val="FFE715"/>
              </a:solidFill>
              <a:latin typeface="Consolas" panose="020B0609020204030204" pitchFamily="49" charset="0"/>
            </a:rPr>
            <a:t>." when inserting a new row or you may copy entire row instead. Thank you.</a:t>
          </a:r>
          <a:endParaRPr lang="en-US" sz="900" i="1">
            <a:solidFill>
              <a:srgbClr val="FFE715"/>
            </a:solidFill>
            <a:latin typeface="Consolas" panose="020B0609020204030204" pitchFamily="49" charset="0"/>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5</xdr:col>
      <xdr:colOff>209550</xdr:colOff>
      <xdr:row>0</xdr:row>
      <xdr:rowOff>57150</xdr:rowOff>
    </xdr:from>
    <xdr:to>
      <xdr:col>9</xdr:col>
      <xdr:colOff>838201</xdr:colOff>
      <xdr:row>6</xdr:row>
      <xdr:rowOff>114300</xdr:rowOff>
    </xdr:to>
    <xdr:sp macro="" textlink="">
      <xdr:nvSpPr>
        <xdr:cNvPr id="2" name="TextBox 1">
          <a:extLst>
            <a:ext uri="{FF2B5EF4-FFF2-40B4-BE49-F238E27FC236}">
              <a16:creationId xmlns:a16="http://schemas.microsoft.com/office/drawing/2014/main" id="{1C7DD4C3-7378-4C84-989B-3BD0F4F47AA7}"/>
            </a:ext>
          </a:extLst>
        </xdr:cNvPr>
        <xdr:cNvSpPr txBox="1"/>
      </xdr:nvSpPr>
      <xdr:spPr>
        <a:xfrm>
          <a:off x="5133975" y="57150"/>
          <a:ext cx="4210051" cy="1038225"/>
        </a:xfrm>
        <a:prstGeom prst="rect">
          <a:avLst/>
        </a:prstGeom>
        <a:solidFill>
          <a:srgbClr val="11182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900" i="0">
              <a:solidFill>
                <a:schemeClr val="bg1"/>
              </a:solidFill>
              <a:latin typeface="Consolas" panose="020B0609020204030204" pitchFamily="49" charset="0"/>
            </a:rPr>
            <a:t>Note: </a:t>
          </a:r>
        </a:p>
        <a:p>
          <a:pPr lvl="1"/>
          <a:r>
            <a:rPr lang="en-US" sz="900" i="1">
              <a:solidFill>
                <a:srgbClr val="FFE715"/>
              </a:solidFill>
              <a:latin typeface="Consolas" panose="020B0609020204030204" pitchFamily="49" charset="0"/>
            </a:rPr>
            <a:t>"</a:t>
          </a:r>
          <a:r>
            <a:rPr lang="en-US" sz="900" b="1" i="1">
              <a:solidFill>
                <a:srgbClr val="FFE715"/>
              </a:solidFill>
              <a:latin typeface="Consolas" panose="020B0609020204030204" pitchFamily="49" charset="0"/>
            </a:rPr>
            <a:t>Item No." </a:t>
          </a:r>
          <a:r>
            <a:rPr lang="en-US" sz="900" i="1">
              <a:solidFill>
                <a:srgbClr val="FFE715"/>
              </a:solidFill>
              <a:latin typeface="Consolas" panose="020B0609020204030204" pitchFamily="49" charset="0"/>
            </a:rPr>
            <a:t>is </a:t>
          </a:r>
          <a:r>
            <a:rPr lang="en-US" sz="900" i="1">
              <a:solidFill>
                <a:schemeClr val="bg1"/>
              </a:solidFill>
              <a:effectLst/>
              <a:latin typeface="Consolas" panose="020B0609020204030204" pitchFamily="49" charset="0"/>
              <a:ea typeface="+mn-ea"/>
              <a:cs typeface="+mn-cs"/>
            </a:rPr>
            <a:t>UNIQUELY</a:t>
          </a:r>
          <a:r>
            <a:rPr lang="en-US" sz="900" i="1">
              <a:solidFill>
                <a:schemeClr val="bg1"/>
              </a:solidFill>
              <a:latin typeface="Consolas" panose="020B0609020204030204" pitchFamily="49" charset="0"/>
            </a:rPr>
            <a:t> </a:t>
          </a:r>
          <a:r>
            <a:rPr lang="en-US" sz="900" i="1">
              <a:solidFill>
                <a:srgbClr val="FFE715"/>
              </a:solidFill>
              <a:latin typeface="Consolas" panose="020B0609020204030204" pitchFamily="49" charset="0"/>
            </a:rPr>
            <a:t>assigned to each </a:t>
          </a:r>
          <a:r>
            <a:rPr lang="en-US" sz="900" b="1" i="1" baseline="0">
              <a:solidFill>
                <a:srgbClr val="FFE715"/>
              </a:solidFill>
              <a:latin typeface="Consolas" panose="020B0609020204030204" pitchFamily="49" charset="0"/>
            </a:rPr>
            <a:t>Generic Name</a:t>
          </a:r>
          <a:r>
            <a:rPr lang="en-US" sz="900" i="1" baseline="0">
              <a:solidFill>
                <a:srgbClr val="FFE715"/>
              </a:solidFill>
              <a:latin typeface="Consolas" panose="020B0609020204030204" pitchFamily="49" charset="0"/>
            </a:rPr>
            <a:t>.</a:t>
          </a:r>
          <a:r>
            <a:rPr lang="en-US" sz="900" i="1">
              <a:solidFill>
                <a:srgbClr val="FFE715"/>
              </a:solidFill>
              <a:latin typeface="Consolas" panose="020B0609020204030204" pitchFamily="49" charset="0"/>
            </a:rPr>
            <a:t> We strictly advise to</a:t>
          </a:r>
          <a:r>
            <a:rPr lang="en-US" sz="900" i="1" baseline="0">
              <a:solidFill>
                <a:srgbClr val="FFE715"/>
              </a:solidFill>
              <a:latin typeface="Consolas" panose="020B0609020204030204" pitchFamily="49" charset="0"/>
            </a:rPr>
            <a:t> use and refer to "</a:t>
          </a:r>
          <a:r>
            <a:rPr lang="en-US" sz="900" b="1" i="1" baseline="0">
              <a:solidFill>
                <a:srgbClr val="FFE715"/>
              </a:solidFill>
              <a:latin typeface="Consolas" panose="020B0609020204030204" pitchFamily="49" charset="0"/>
            </a:rPr>
            <a:t>Item No</a:t>
          </a:r>
          <a:r>
            <a:rPr lang="en-US" sz="900" i="1" baseline="0">
              <a:solidFill>
                <a:srgbClr val="FFE715"/>
              </a:solidFill>
              <a:latin typeface="Consolas" panose="020B0609020204030204" pitchFamily="49" charset="0"/>
            </a:rPr>
            <a:t>." when inserting a new row or you may copy entire row instead. Thank you.</a:t>
          </a:r>
          <a:endParaRPr lang="en-US" sz="900" i="1">
            <a:solidFill>
              <a:srgbClr val="FFE715"/>
            </a:solidFill>
            <a:latin typeface="Consolas" panose="020B0609020204030204" pitchFamily="49" charset="0"/>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5</xdr:col>
      <xdr:colOff>142875</xdr:colOff>
      <xdr:row>0</xdr:row>
      <xdr:rowOff>76200</xdr:rowOff>
    </xdr:from>
    <xdr:to>
      <xdr:col>9</xdr:col>
      <xdr:colOff>847726</xdr:colOff>
      <xdr:row>6</xdr:row>
      <xdr:rowOff>133350</xdr:rowOff>
    </xdr:to>
    <xdr:sp macro="" textlink="">
      <xdr:nvSpPr>
        <xdr:cNvPr id="2" name="TextBox 1">
          <a:extLst>
            <a:ext uri="{FF2B5EF4-FFF2-40B4-BE49-F238E27FC236}">
              <a16:creationId xmlns:a16="http://schemas.microsoft.com/office/drawing/2014/main" id="{E03DD23C-9E63-4FBF-859A-AA7A4277C340}"/>
            </a:ext>
          </a:extLst>
        </xdr:cNvPr>
        <xdr:cNvSpPr txBox="1"/>
      </xdr:nvSpPr>
      <xdr:spPr>
        <a:xfrm>
          <a:off x="5191125" y="76200"/>
          <a:ext cx="4210051" cy="1038225"/>
        </a:xfrm>
        <a:prstGeom prst="rect">
          <a:avLst/>
        </a:prstGeom>
        <a:solidFill>
          <a:srgbClr val="11182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900" i="0">
              <a:solidFill>
                <a:schemeClr val="bg1"/>
              </a:solidFill>
              <a:latin typeface="Consolas" panose="020B0609020204030204" pitchFamily="49" charset="0"/>
            </a:rPr>
            <a:t>Note: </a:t>
          </a:r>
        </a:p>
        <a:p>
          <a:pPr lvl="1"/>
          <a:r>
            <a:rPr lang="en-US" sz="900" i="1">
              <a:solidFill>
                <a:srgbClr val="FFE715"/>
              </a:solidFill>
              <a:latin typeface="Consolas" panose="020B0609020204030204" pitchFamily="49" charset="0"/>
            </a:rPr>
            <a:t>"</a:t>
          </a:r>
          <a:r>
            <a:rPr lang="en-US" sz="900" b="1" i="1">
              <a:solidFill>
                <a:srgbClr val="FFE715"/>
              </a:solidFill>
              <a:latin typeface="Consolas" panose="020B0609020204030204" pitchFamily="49" charset="0"/>
            </a:rPr>
            <a:t>Item No." </a:t>
          </a:r>
          <a:r>
            <a:rPr lang="en-US" sz="900" i="1">
              <a:solidFill>
                <a:srgbClr val="FFE715"/>
              </a:solidFill>
              <a:latin typeface="Consolas" panose="020B0609020204030204" pitchFamily="49" charset="0"/>
            </a:rPr>
            <a:t>is </a:t>
          </a:r>
          <a:r>
            <a:rPr lang="en-US" sz="900" i="1">
              <a:solidFill>
                <a:schemeClr val="bg1"/>
              </a:solidFill>
              <a:effectLst/>
              <a:latin typeface="Consolas" panose="020B0609020204030204" pitchFamily="49" charset="0"/>
              <a:ea typeface="+mn-ea"/>
              <a:cs typeface="+mn-cs"/>
            </a:rPr>
            <a:t>UNIQUELY</a:t>
          </a:r>
          <a:r>
            <a:rPr lang="en-US" sz="900" i="1">
              <a:solidFill>
                <a:schemeClr val="bg1"/>
              </a:solidFill>
              <a:latin typeface="Consolas" panose="020B0609020204030204" pitchFamily="49" charset="0"/>
            </a:rPr>
            <a:t> </a:t>
          </a:r>
          <a:r>
            <a:rPr lang="en-US" sz="900" i="1">
              <a:solidFill>
                <a:srgbClr val="FFE715"/>
              </a:solidFill>
              <a:latin typeface="Consolas" panose="020B0609020204030204" pitchFamily="49" charset="0"/>
            </a:rPr>
            <a:t>assigned to each </a:t>
          </a:r>
          <a:r>
            <a:rPr lang="en-US" sz="900" b="1" i="1" baseline="0">
              <a:solidFill>
                <a:srgbClr val="FFE715"/>
              </a:solidFill>
              <a:latin typeface="Consolas" panose="020B0609020204030204" pitchFamily="49" charset="0"/>
            </a:rPr>
            <a:t>Generic Name</a:t>
          </a:r>
          <a:r>
            <a:rPr lang="en-US" sz="900" i="1" baseline="0">
              <a:solidFill>
                <a:srgbClr val="FFE715"/>
              </a:solidFill>
              <a:latin typeface="Consolas" panose="020B0609020204030204" pitchFamily="49" charset="0"/>
            </a:rPr>
            <a:t>.</a:t>
          </a:r>
          <a:r>
            <a:rPr lang="en-US" sz="900" i="1">
              <a:solidFill>
                <a:srgbClr val="FFE715"/>
              </a:solidFill>
              <a:latin typeface="Consolas" panose="020B0609020204030204" pitchFamily="49" charset="0"/>
            </a:rPr>
            <a:t> We strictly advise to</a:t>
          </a:r>
          <a:r>
            <a:rPr lang="en-US" sz="900" i="1" baseline="0">
              <a:solidFill>
                <a:srgbClr val="FFE715"/>
              </a:solidFill>
              <a:latin typeface="Consolas" panose="020B0609020204030204" pitchFamily="49" charset="0"/>
            </a:rPr>
            <a:t> use and refer to "</a:t>
          </a:r>
          <a:r>
            <a:rPr lang="en-US" sz="900" b="1" i="1" baseline="0">
              <a:solidFill>
                <a:srgbClr val="FFE715"/>
              </a:solidFill>
              <a:latin typeface="Consolas" panose="020B0609020204030204" pitchFamily="49" charset="0"/>
            </a:rPr>
            <a:t>Item No</a:t>
          </a:r>
          <a:r>
            <a:rPr lang="en-US" sz="900" i="1" baseline="0">
              <a:solidFill>
                <a:srgbClr val="FFE715"/>
              </a:solidFill>
              <a:latin typeface="Consolas" panose="020B0609020204030204" pitchFamily="49" charset="0"/>
            </a:rPr>
            <a:t>." when inserting a new row or you may copy entire row instead. Thank you.</a:t>
          </a:r>
          <a:endParaRPr lang="en-US" sz="900" i="1">
            <a:solidFill>
              <a:srgbClr val="FFE715"/>
            </a:solidFill>
            <a:latin typeface="Consolas" panose="020B0609020204030204" pitchFamily="49" charset="0"/>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absolute">
    <xdr:from>
      <xdr:col>5</xdr:col>
      <xdr:colOff>95250</xdr:colOff>
      <xdr:row>0</xdr:row>
      <xdr:rowOff>38100</xdr:rowOff>
    </xdr:from>
    <xdr:to>
      <xdr:col>9</xdr:col>
      <xdr:colOff>838201</xdr:colOff>
      <xdr:row>6</xdr:row>
      <xdr:rowOff>95250</xdr:rowOff>
    </xdr:to>
    <xdr:sp macro="" textlink="">
      <xdr:nvSpPr>
        <xdr:cNvPr id="2" name="TextBox 1">
          <a:extLst>
            <a:ext uri="{FF2B5EF4-FFF2-40B4-BE49-F238E27FC236}">
              <a16:creationId xmlns:a16="http://schemas.microsoft.com/office/drawing/2014/main" id="{5C2BEEC1-63B9-4164-A067-8A6A9F74BE8D}"/>
            </a:ext>
          </a:extLst>
        </xdr:cNvPr>
        <xdr:cNvSpPr txBox="1"/>
      </xdr:nvSpPr>
      <xdr:spPr>
        <a:xfrm>
          <a:off x="5057775" y="38100"/>
          <a:ext cx="4210051" cy="1038225"/>
        </a:xfrm>
        <a:prstGeom prst="rect">
          <a:avLst/>
        </a:prstGeom>
        <a:solidFill>
          <a:srgbClr val="11182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900" i="0">
              <a:solidFill>
                <a:schemeClr val="bg1"/>
              </a:solidFill>
              <a:latin typeface="Consolas" panose="020B0609020204030204" pitchFamily="49" charset="0"/>
            </a:rPr>
            <a:t>Note: </a:t>
          </a:r>
        </a:p>
        <a:p>
          <a:pPr lvl="1"/>
          <a:r>
            <a:rPr lang="en-US" sz="900" i="1">
              <a:solidFill>
                <a:srgbClr val="FFE715"/>
              </a:solidFill>
              <a:latin typeface="Consolas" panose="020B0609020204030204" pitchFamily="49" charset="0"/>
            </a:rPr>
            <a:t>"</a:t>
          </a:r>
          <a:r>
            <a:rPr lang="en-US" sz="900" b="1" i="1">
              <a:solidFill>
                <a:srgbClr val="FFE715"/>
              </a:solidFill>
              <a:latin typeface="Consolas" panose="020B0609020204030204" pitchFamily="49" charset="0"/>
            </a:rPr>
            <a:t>Item No." </a:t>
          </a:r>
          <a:r>
            <a:rPr lang="en-US" sz="900" i="1">
              <a:solidFill>
                <a:srgbClr val="FFE715"/>
              </a:solidFill>
              <a:latin typeface="Consolas" panose="020B0609020204030204" pitchFamily="49" charset="0"/>
            </a:rPr>
            <a:t>is </a:t>
          </a:r>
          <a:r>
            <a:rPr lang="en-US" sz="900" i="1">
              <a:solidFill>
                <a:schemeClr val="bg1"/>
              </a:solidFill>
              <a:effectLst/>
              <a:latin typeface="Consolas" panose="020B0609020204030204" pitchFamily="49" charset="0"/>
              <a:ea typeface="+mn-ea"/>
              <a:cs typeface="+mn-cs"/>
            </a:rPr>
            <a:t>UNIQUELY</a:t>
          </a:r>
          <a:r>
            <a:rPr lang="en-US" sz="900" i="1">
              <a:solidFill>
                <a:schemeClr val="bg1"/>
              </a:solidFill>
              <a:latin typeface="Consolas" panose="020B0609020204030204" pitchFamily="49" charset="0"/>
            </a:rPr>
            <a:t> </a:t>
          </a:r>
          <a:r>
            <a:rPr lang="en-US" sz="900" i="1">
              <a:solidFill>
                <a:srgbClr val="FFE715"/>
              </a:solidFill>
              <a:latin typeface="Consolas" panose="020B0609020204030204" pitchFamily="49" charset="0"/>
            </a:rPr>
            <a:t>assigned to each </a:t>
          </a:r>
          <a:r>
            <a:rPr lang="en-US" sz="900" b="1" i="1" baseline="0">
              <a:solidFill>
                <a:srgbClr val="FFE715"/>
              </a:solidFill>
              <a:latin typeface="Consolas" panose="020B0609020204030204" pitchFamily="49" charset="0"/>
            </a:rPr>
            <a:t>Generic Name</a:t>
          </a:r>
          <a:r>
            <a:rPr lang="en-US" sz="900" i="1" baseline="0">
              <a:solidFill>
                <a:srgbClr val="FFE715"/>
              </a:solidFill>
              <a:latin typeface="Consolas" panose="020B0609020204030204" pitchFamily="49" charset="0"/>
            </a:rPr>
            <a:t>.</a:t>
          </a:r>
          <a:r>
            <a:rPr lang="en-US" sz="900" i="1">
              <a:solidFill>
                <a:srgbClr val="FFE715"/>
              </a:solidFill>
              <a:latin typeface="Consolas" panose="020B0609020204030204" pitchFamily="49" charset="0"/>
            </a:rPr>
            <a:t> We strictly advise to</a:t>
          </a:r>
          <a:r>
            <a:rPr lang="en-US" sz="900" i="1" baseline="0">
              <a:solidFill>
                <a:srgbClr val="FFE715"/>
              </a:solidFill>
              <a:latin typeface="Consolas" panose="020B0609020204030204" pitchFamily="49" charset="0"/>
            </a:rPr>
            <a:t> use and refer to "</a:t>
          </a:r>
          <a:r>
            <a:rPr lang="en-US" sz="900" b="1" i="1" baseline="0">
              <a:solidFill>
                <a:srgbClr val="FFE715"/>
              </a:solidFill>
              <a:latin typeface="Consolas" panose="020B0609020204030204" pitchFamily="49" charset="0"/>
            </a:rPr>
            <a:t>Item No</a:t>
          </a:r>
          <a:r>
            <a:rPr lang="en-US" sz="900" i="1" baseline="0">
              <a:solidFill>
                <a:srgbClr val="FFE715"/>
              </a:solidFill>
              <a:latin typeface="Consolas" panose="020B0609020204030204" pitchFamily="49" charset="0"/>
            </a:rPr>
            <a:t>." when inserting a new row or you may copy entire row instead. Thank you.</a:t>
          </a:r>
          <a:endParaRPr lang="en-US" sz="900" i="1">
            <a:solidFill>
              <a:srgbClr val="FFE715"/>
            </a:solidFill>
            <a:latin typeface="Consolas" panose="020B0609020204030204" pitchFamily="49" charset="0"/>
          </a:endParaRPr>
        </a:p>
      </xdr:txBody>
    </xdr:sp>
    <xdr:clientData fPrintsWithSheet="0"/>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45A7F55-2D65-4AEA-9FCD-22BC07F29DC1}" name="tbl_ms_various" displayName="tbl_ms_various" ref="A17:J194" totalsRowShown="0" dataDxfId="67" headerRowBorderDxfId="78" tableBorderDxfId="79" totalsRowBorderDxfId="77">
  <autoFilter ref="A17:J194" xr:uid="{045A7F55-2D65-4AEA-9FCD-22BC07F29DC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AAC6A613-5EB4-4737-88C3-03812524944C}" name="Item No." dataDxfId="76"/>
    <tableColumn id="2" xr3:uid="{A2292EEA-FD3C-4026-915E-304056EF2042}" name="Generic Name" dataDxfId="66" dataCellStyle="Normal 2">
      <calculatedColumnFormula>IFERROR(VLOOKUP("v"&amp;tbl_ms_various[[#This Row],[Item No.]],tblListMS[],2,FALSE),"INVALID ITEM NO.")</calculatedColumnFormula>
    </tableColumn>
    <tableColumn id="3" xr3:uid="{03EA2E23-7B5D-43B5-93AC-688637D1D47C}" name="Estimated_x000a_Quantity" dataDxfId="75" dataCellStyle="Normal 5"/>
    <tableColumn id="4" xr3:uid="{1BBEB93D-7313-44CE-B590-7A0950A6681D}" name="Principal/_x000a_Manufacturer" dataDxfId="74"/>
    <tableColumn id="5" xr3:uid="{C39EFFCE-B2FB-4EB2-A5C7-D80F25D90048}" name="Distributor" dataDxfId="73"/>
    <tableColumn id="6" xr3:uid="{6BFAD2D3-8DD2-446A-ADEF-E2AD9B958F65}" name="Brand Name" dataDxfId="72"/>
    <tableColumn id="7" xr3:uid="{27237236-4CB4-4F7C-B176-DB1B794F6BBA}" name="Packing" dataDxfId="71"/>
    <tableColumn id="8" xr3:uid="{B6208596-6F29-4A5D-86E4-C122A5DC90AC}" name="Consigned Price to PGH" dataDxfId="70"/>
    <tableColumn id="9" xr3:uid="{D1E99D36-6381-41BF-8A63-AE75F9F511E2}" name="Market Price  to Other Hosptial/ Drugstore" dataDxfId="69"/>
    <tableColumn id="10" xr3:uid="{8D74698E-5C03-41C5-A378-FF5F9FF01F1C}" name="Suggested Retail Price per pc" dataDxfId="6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6A96CA3-3F1E-48EC-8552-C2F7B0306D6F}" name="tbl_ms_packs" displayName="tbl_ms_packs" ref="A17:J26" totalsRowShown="0" dataDxfId="54" headerRowBorderDxfId="64" tableBorderDxfId="65">
  <autoFilter ref="A17:J26" xr:uid="{26A96CA3-3F1E-48EC-8552-C2F7B0306D6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4C28376F-4AAC-4677-BF51-15AB1B84FB4F}" name="Item No." dataDxfId="63"/>
    <tableColumn id="2" xr3:uid="{56619F5A-4E85-476F-BF3E-70DD79EC3C20}" name="Generic Name" dataDxfId="50">
      <calculatedColumnFormula>IFERROR(VLOOKUP("p"&amp;tbl_ms_packs[[#This Row],[Item No.]],tblListMS[],2,FALSE),"INVALID ITEM NO.")</calculatedColumnFormula>
    </tableColumn>
    <tableColumn id="3" xr3:uid="{11714893-175D-497C-9FE8-1ADA7BB0E40A}" name="Estimated_x000a_Quantity" dataDxfId="62"/>
    <tableColumn id="4" xr3:uid="{9322A017-B006-4AE4-9949-02E031FBC74B}" name="Principal/_x000a_Manufacturer" dataDxfId="61"/>
    <tableColumn id="5" xr3:uid="{B5017D53-B331-4DBA-A850-25FBE399C1EF}" name="Distributor" dataDxfId="60"/>
    <tableColumn id="6" xr3:uid="{13C2E573-B19B-4464-A5DE-BA9835C71F74}" name="Brand Name" dataDxfId="59"/>
    <tableColumn id="7" xr3:uid="{54F08472-377E-4FED-B90A-E748F95E9487}" name="Packing" dataDxfId="58"/>
    <tableColumn id="8" xr3:uid="{9EE45248-01C8-4672-9368-7008FA62A9B8}" name="Consigned Price to PGH" dataDxfId="57"/>
    <tableColumn id="9" xr3:uid="{A776FD25-6459-4A0C-A971-297F3927132A}" name="Market Price  to Other Hosptial/ Drugstore" dataDxfId="56"/>
    <tableColumn id="10" xr3:uid="{A03A477B-E034-4E29-92BA-B63D461F9FCF}" name="Suggested Retail Price per pc" dataDxfId="55"/>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6855EBA-1E98-4ACB-ACDF-83C490EA7009}" name="tbl_ms_catheters" displayName="tbl_ms_catheters" ref="A17:J99" totalsRowShown="0" dataDxfId="39" headerRowBorderDxfId="48" tableBorderDxfId="49" totalsRowBorderDxfId="47">
  <autoFilter ref="A17:J99" xr:uid="{C6855EBA-1E98-4ACB-ACDF-83C490EA700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BED1647B-5468-446D-B14D-618E245F2C87}" name="Item No." dataDxfId="38"/>
    <tableColumn id="2" xr3:uid="{EDE9058D-4FDD-4744-83A3-FC3F95F29D3C}" name="Generic Name" dataDxfId="36">
      <calculatedColumnFormula>IFERROR(VLOOKUP("c"&amp;tbl_ms_catheters[[#This Row],[Item No.]],tblListMS[],2,FALSE),"INVALID ITEM NO.")</calculatedColumnFormula>
    </tableColumn>
    <tableColumn id="3" xr3:uid="{B7773209-499D-451C-8A1D-55EA49992B2D}" name="Estimated_x000a_Quantity" dataDxfId="37"/>
    <tableColumn id="4" xr3:uid="{8ECD5BF4-4EB7-4A26-AF6D-254A5BC6ABB0}" name="Principal/_x000a_Manufacturer" dataDxfId="46"/>
    <tableColumn id="5" xr3:uid="{DB721606-A659-4FF3-A06B-C59A347D505A}" name="Distributor" dataDxfId="45"/>
    <tableColumn id="6" xr3:uid="{C9AA92FB-BC30-4AEA-84BE-81C961FD305B}" name="Brand Name" dataDxfId="44"/>
    <tableColumn id="7" xr3:uid="{89FD55B5-E83D-4C65-AA17-5500D86556F6}" name="Packing" dataDxfId="43"/>
    <tableColumn id="8" xr3:uid="{6E839C1A-F35E-446C-A78F-CCBE88589321}" name="Consigned Price to PGH" dataDxfId="42"/>
    <tableColumn id="9" xr3:uid="{7C26F1DB-58C0-437E-A502-35F2ED6A9352}" name="Market Price  to Other Hosptial/ Drugstore" dataDxfId="41"/>
    <tableColumn id="10" xr3:uid="{36F7DE68-0BD1-4588-B8C5-5193BB265FFD}" name="Suggested Retail Price per pc" dataDxfId="4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577C121-5CEE-4AC3-969D-8D1BF4EA295F}" name="tbl_ms_sutures" displayName="tbl_ms_sutures" ref="A17:J104" totalsRowShown="0" dataDxfId="25" headerRowBorderDxfId="34" tableBorderDxfId="35" totalsRowBorderDxfId="33">
  <autoFilter ref="A17:J104" xr:uid="{0577C121-5CEE-4AC3-969D-8D1BF4EA295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A607298D-5AEE-444F-8A32-C06F8A110AFF}" name="Item No." dataDxfId="24"/>
    <tableColumn id="2" xr3:uid="{A078840D-AB55-4A14-85D5-52556AB0CC35}" name="Generic Name" dataDxfId="22">
      <calculatedColumnFormula>IFERROR(VLOOKUP("s"&amp;tbl_ms_sutures[[#This Row],[Item No.]],tblListMS[],2,FALSE),"INVALID ITEM NO.")</calculatedColumnFormula>
    </tableColumn>
    <tableColumn id="3" xr3:uid="{579BF68A-C992-43E2-A660-30EBD28433B3}" name="Estimated_x000a_Quantity" dataDxfId="23" dataCellStyle="Normal 5"/>
    <tableColumn id="4" xr3:uid="{E6FA7891-DB88-4316-9FF1-2698C52F1B50}" name="Principal/_x000a_Manufacturer" dataDxfId="32"/>
    <tableColumn id="5" xr3:uid="{F2220CBF-7817-4BB2-A6EF-D11A97C317BD}" name="Distributor" dataDxfId="31"/>
    <tableColumn id="6" xr3:uid="{023A39BB-3751-4A36-B723-30A3192FC7F3}" name="Brand Name" dataDxfId="30"/>
    <tableColumn id="7" xr3:uid="{6646D9FA-EE49-4B9D-9D7E-7D56F07E383A}" name="Packing" dataDxfId="29"/>
    <tableColumn id="8" xr3:uid="{EAE274B9-42C5-401B-B35F-98E33794E38E}" name="Consigned Price to PGH" dataDxfId="28"/>
    <tableColumn id="9" xr3:uid="{5C67470C-01BA-4283-B201-4A5974891954}" name="Market Price  to Other Hosptial/ Drugstore" dataDxfId="27"/>
    <tableColumn id="10" xr3:uid="{A65FD25C-629A-4C78-A58D-BF73DED2F30B}" name="Suggested Retail Price per pc" dataDxfId="26"/>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A983860-ECDA-4B7E-9466-E6AB8BBEE9B7}" name="tbl_ms_gloves" displayName="tbl_ms_gloves" ref="A17:J31" totalsRowShown="0" dataDxfId="20" headerRowBorderDxfId="18" tableBorderDxfId="19" totalsRowBorderDxfId="17">
  <autoFilter ref="A17:J31" xr:uid="{AA983860-ECDA-4B7E-9466-E6AB8BBEE9B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AFB239AB-7E9D-4F9A-8A76-52F49579F952}" name="Item No." dataDxfId="9"/>
    <tableColumn id="2" xr3:uid="{9624D047-4677-4842-B265-7EF4125328CA}" name="Generic Name" dataDxfId="7">
      <calculatedColumnFormula>IFERROR(VLOOKUP("g"&amp;tbl_ms_gloves[[#This Row],[Item No.]],tblListMS[],2,FALSE),"INVALID ITEM NO.")</calculatedColumnFormula>
    </tableColumn>
    <tableColumn id="3" xr3:uid="{86FBED92-0651-4A13-BDB1-1709A8A0FCC4}" name="Estimated_x000a_Quantity" dataDxfId="8" dataCellStyle="Normal 5"/>
    <tableColumn id="4" xr3:uid="{28E505AB-A991-4A89-B285-E7507978D45B}" name="Principal/_x000a_Manufacturer" dataDxfId="16"/>
    <tableColumn id="5" xr3:uid="{F9A77132-6EBA-422A-91FE-87E4FEDF7EC9}" name="Distributor" dataDxfId="15" dataCellStyle="Comma 2"/>
    <tableColumn id="6" xr3:uid="{9BE0D3C9-14AA-43C1-832C-20C18D3D4B2A}" name="Brand Name" dataDxfId="14"/>
    <tableColumn id="7" xr3:uid="{17C11339-D431-40D5-945C-FEE5A3015DF4}" name="Packing" dataDxfId="13"/>
    <tableColumn id="8" xr3:uid="{E7A2BCCD-D887-421A-87EF-8F189FDCE001}" name="Consigned Price to PGH" dataDxfId="12"/>
    <tableColumn id="9" xr3:uid="{442F0A42-5CAF-4C57-A011-4E8FF2646A7B}" name="Market Price  to Other Hosptial/ Drugstore" dataDxfId="11"/>
    <tableColumn id="10" xr3:uid="{A2A1701F-A434-4532-8543-364F0A92F871}" name="Suggested Retail Price per pc" dataDxfId="10"/>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EEF8541-A9FB-4780-A3B8-69556EFC9F0B}" name="tblListMS" displayName="tblListMS" ref="A1:C363" totalsRowShown="0" headerRowDxfId="53">
  <autoFilter ref="A1:C363" xr:uid="{D5F81F22-A2BD-47CB-A905-CF64D007C4A0}">
    <filterColumn colId="0" hiddenButton="1"/>
    <filterColumn colId="1" hiddenButton="1"/>
    <filterColumn colId="2" hiddenButton="1"/>
  </autoFilter>
  <tableColumns count="3">
    <tableColumn id="1" xr3:uid="{F32B1C7D-F62C-42EB-9923-2235C94949C8}" name="Item No" dataDxfId="52"/>
    <tableColumn id="2" xr3:uid="{9B54C842-0A27-4D70-9CF7-8EAEFEA19E74}" name="Description" dataDxfId="51"/>
    <tableColumn id="3" xr3:uid="{4B5E926A-931B-41C2-A392-32711B2C9CFB}" name="Column1" dataDxfId="21" dataCellStyle="Normal 6">
      <calculatedColumnFormula>"g"&amp;tblListMS[[#This Row],[Item No]]</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200"/>
  <sheetViews>
    <sheetView tabSelected="1" view="pageBreakPreview" zoomScaleNormal="100" zoomScaleSheetLayoutView="100" workbookViewId="0">
      <pane ySplit="18" topLeftCell="A19" activePane="bottomLeft" state="frozen"/>
      <selection pane="bottomLeft" activeCell="D185" sqref="D185"/>
    </sheetView>
  </sheetViews>
  <sheetFormatPr defaultRowHeight="12.75" x14ac:dyDescent="0.2"/>
  <cols>
    <col min="1" max="1" width="9.5703125" style="16" customWidth="1"/>
    <col min="2" max="2" width="29.85546875" style="16" customWidth="1"/>
    <col min="3" max="3" width="9.28515625" style="81" customWidth="1"/>
    <col min="4" max="10" width="13.28515625" style="16" customWidth="1"/>
    <col min="11" max="16384" width="9.140625" style="16"/>
  </cols>
  <sheetData>
    <row r="1" spans="1:25" s="2" customFormat="1" x14ac:dyDescent="0.2">
      <c r="A1" s="1" t="s">
        <v>351</v>
      </c>
      <c r="C1" s="3"/>
    </row>
    <row r="2" spans="1:25" s="2" customFormat="1" x14ac:dyDescent="0.2">
      <c r="A2" s="1" t="s">
        <v>352</v>
      </c>
      <c r="C2" s="3"/>
    </row>
    <row r="3" spans="1:25" s="2" customFormat="1" ht="13.5" x14ac:dyDescent="0.2">
      <c r="A3" s="4" t="s">
        <v>397</v>
      </c>
      <c r="C3" s="3"/>
    </row>
    <row r="4" spans="1:25" s="5" customFormat="1" x14ac:dyDescent="0.2">
      <c r="B4" s="2"/>
      <c r="C4" s="36"/>
    </row>
    <row r="5" spans="1:25" s="10" customFormat="1" x14ac:dyDescent="0.2">
      <c r="A5" s="6"/>
      <c r="B5" s="7" t="s">
        <v>353</v>
      </c>
      <c r="C5" s="8"/>
      <c r="D5" s="9"/>
      <c r="E5" s="9"/>
      <c r="F5" s="9"/>
      <c r="G5" s="9"/>
      <c r="H5" s="9"/>
      <c r="I5" s="9"/>
      <c r="J5" s="9"/>
      <c r="K5" s="9"/>
      <c r="L5" s="9"/>
      <c r="M5" s="9"/>
      <c r="N5" s="9"/>
      <c r="O5" s="9"/>
      <c r="P5" s="9"/>
      <c r="Q5" s="9"/>
    </row>
    <row r="6" spans="1:25" s="10" customFormat="1" x14ac:dyDescent="0.2">
      <c r="A6" s="6"/>
      <c r="B6" s="11" t="s">
        <v>354</v>
      </c>
      <c r="C6" s="67" t="s">
        <v>379</v>
      </c>
      <c r="D6" s="65"/>
      <c r="E6" s="65"/>
      <c r="F6" s="65"/>
      <c r="G6" s="65"/>
      <c r="H6" s="65"/>
      <c r="I6" s="65"/>
      <c r="J6" s="65"/>
      <c r="K6" s="9"/>
      <c r="L6" s="9"/>
      <c r="M6" s="9"/>
      <c r="N6" s="9"/>
      <c r="O6" s="9"/>
      <c r="P6" s="9"/>
      <c r="Q6" s="9"/>
    </row>
    <row r="7" spans="1:25" s="10" customFormat="1" x14ac:dyDescent="0.2">
      <c r="A7" s="6"/>
      <c r="B7" s="11" t="s">
        <v>359</v>
      </c>
      <c r="C7" s="67" t="s">
        <v>392</v>
      </c>
      <c r="D7" s="65"/>
      <c r="E7" s="65"/>
      <c r="F7" s="65"/>
      <c r="G7" s="65"/>
      <c r="H7" s="65"/>
      <c r="I7" s="65"/>
      <c r="J7" s="65"/>
      <c r="K7" s="9"/>
      <c r="L7" s="9"/>
      <c r="M7" s="9"/>
      <c r="N7" s="9"/>
      <c r="O7" s="9"/>
      <c r="P7" s="9"/>
      <c r="Q7" s="9"/>
    </row>
    <row r="8" spans="1:25" s="37" customFormat="1" x14ac:dyDescent="0.2">
      <c r="A8" s="6"/>
      <c r="B8" s="11" t="s">
        <v>357</v>
      </c>
      <c r="C8" s="67" t="s">
        <v>378</v>
      </c>
      <c r="D8" s="11"/>
      <c r="E8" s="11"/>
      <c r="F8" s="11"/>
      <c r="G8" s="11"/>
      <c r="H8" s="11"/>
      <c r="I8" s="11"/>
      <c r="J8" s="11"/>
      <c r="K8" s="12"/>
      <c r="L8" s="12"/>
      <c r="M8" s="12"/>
      <c r="N8" s="9"/>
      <c r="O8" s="9"/>
      <c r="P8" s="9"/>
      <c r="Q8" s="9"/>
      <c r="R8" s="9"/>
      <c r="S8" s="9"/>
      <c r="T8" s="9"/>
      <c r="U8" s="9"/>
      <c r="V8" s="9"/>
      <c r="W8" s="9"/>
      <c r="X8" s="9"/>
      <c r="Y8" s="9"/>
    </row>
    <row r="9" spans="1:25" s="10" customFormat="1" x14ac:dyDescent="0.2">
      <c r="A9" s="6"/>
      <c r="B9" s="11" t="s">
        <v>355</v>
      </c>
      <c r="C9" s="67" t="s">
        <v>356</v>
      </c>
      <c r="D9" s="65"/>
      <c r="E9" s="65"/>
      <c r="F9" s="65"/>
      <c r="G9" s="65"/>
      <c r="H9" s="65"/>
      <c r="I9" s="65"/>
      <c r="J9" s="65"/>
      <c r="K9" s="9"/>
      <c r="L9" s="9"/>
      <c r="M9" s="9"/>
      <c r="N9" s="9"/>
      <c r="O9" s="9"/>
      <c r="P9" s="9"/>
      <c r="Q9" s="9"/>
    </row>
    <row r="10" spans="1:25" s="10" customFormat="1" x14ac:dyDescent="0.2">
      <c r="A10" s="6"/>
      <c r="B10" s="11" t="s">
        <v>358</v>
      </c>
      <c r="C10" s="67" t="s">
        <v>381</v>
      </c>
      <c r="D10" s="65"/>
      <c r="E10" s="65"/>
      <c r="F10" s="65"/>
      <c r="G10" s="65"/>
      <c r="H10" s="65"/>
      <c r="I10" s="65"/>
      <c r="J10" s="65"/>
      <c r="K10" s="9"/>
      <c r="L10" s="9"/>
      <c r="M10" s="9"/>
      <c r="N10" s="9"/>
      <c r="O10" s="9"/>
      <c r="P10" s="9"/>
      <c r="Q10" s="9"/>
    </row>
    <row r="11" spans="1:25" s="10" customFormat="1" x14ac:dyDescent="0.2">
      <c r="A11" s="6"/>
      <c r="B11" s="2" t="s">
        <v>394</v>
      </c>
      <c r="C11" s="36" t="s">
        <v>395</v>
      </c>
      <c r="D11" s="65"/>
      <c r="E11" s="65"/>
      <c r="F11" s="65"/>
      <c r="G11" s="65"/>
      <c r="H11" s="65"/>
      <c r="I11" s="65"/>
      <c r="J11" s="65"/>
      <c r="K11" s="9"/>
      <c r="L11" s="9"/>
      <c r="M11" s="9"/>
      <c r="N11" s="9"/>
      <c r="O11" s="9"/>
      <c r="P11" s="9"/>
      <c r="Q11" s="9"/>
    </row>
    <row r="12" spans="1:25" s="10" customFormat="1" x14ac:dyDescent="0.2">
      <c r="A12" s="6"/>
      <c r="B12" s="11" t="s">
        <v>360</v>
      </c>
      <c r="C12" s="67" t="s">
        <v>380</v>
      </c>
      <c r="D12" s="65"/>
      <c r="E12" s="65"/>
      <c r="F12" s="65"/>
      <c r="G12" s="65"/>
      <c r="H12" s="65"/>
      <c r="I12" s="65"/>
      <c r="J12" s="65"/>
      <c r="K12" s="9"/>
      <c r="L12" s="9"/>
      <c r="M12" s="9"/>
      <c r="N12" s="9"/>
      <c r="O12" s="9"/>
      <c r="P12" s="9"/>
      <c r="Q12" s="9"/>
    </row>
    <row r="13" spans="1:25" s="10" customFormat="1" x14ac:dyDescent="0.2">
      <c r="A13" s="6"/>
      <c r="B13" s="11" t="s">
        <v>361</v>
      </c>
      <c r="C13" s="67" t="s">
        <v>362</v>
      </c>
      <c r="D13" s="65"/>
      <c r="E13" s="65"/>
      <c r="F13" s="65"/>
      <c r="G13" s="65"/>
      <c r="H13" s="65"/>
      <c r="I13" s="65"/>
      <c r="J13" s="65"/>
      <c r="K13" s="9"/>
      <c r="L13" s="9"/>
      <c r="M13" s="9"/>
      <c r="N13" s="9"/>
      <c r="O13" s="9"/>
      <c r="P13" s="9"/>
      <c r="Q13" s="9"/>
      <c r="R13" s="9"/>
      <c r="S13" s="9"/>
      <c r="T13" s="9"/>
    </row>
    <row r="14" spans="1:25" s="10" customFormat="1" x14ac:dyDescent="0.2">
      <c r="A14" s="13"/>
      <c r="B14" s="11" t="s">
        <v>363</v>
      </c>
      <c r="C14" s="67" t="s">
        <v>364</v>
      </c>
      <c r="D14" s="65"/>
      <c r="E14" s="65"/>
      <c r="F14" s="65"/>
      <c r="G14" s="65"/>
      <c r="H14" s="65"/>
      <c r="I14" s="65"/>
      <c r="J14" s="65"/>
      <c r="K14" s="9"/>
      <c r="L14" s="9"/>
      <c r="M14" s="9"/>
      <c r="N14" s="9"/>
      <c r="O14" s="9"/>
      <c r="P14" s="9"/>
      <c r="Q14" s="9"/>
      <c r="R14" s="9"/>
      <c r="S14" s="9"/>
      <c r="T14" s="9"/>
    </row>
    <row r="15" spans="1:25" s="2" customFormat="1" x14ac:dyDescent="0.2">
      <c r="C15" s="3"/>
    </row>
    <row r="16" spans="1:25" s="10" customFormat="1" x14ac:dyDescent="0.2">
      <c r="A16" s="14" t="s">
        <v>365</v>
      </c>
      <c r="B16" s="14"/>
      <c r="C16" s="15"/>
      <c r="D16" s="6"/>
      <c r="E16" s="6"/>
      <c r="F16" s="6"/>
      <c r="G16" s="6"/>
      <c r="H16" s="6"/>
      <c r="I16" s="6"/>
      <c r="J16" s="9"/>
      <c r="K16" s="9"/>
      <c r="L16" s="9"/>
      <c r="M16" s="9"/>
      <c r="N16" s="9"/>
      <c r="O16" s="9"/>
      <c r="P16" s="9"/>
    </row>
    <row r="17" spans="1:16" s="29" customFormat="1" ht="38.25" customHeight="1" x14ac:dyDescent="0.2">
      <c r="A17" s="113" t="s">
        <v>366</v>
      </c>
      <c r="B17" s="114" t="s">
        <v>354</v>
      </c>
      <c r="C17" s="115" t="s">
        <v>393</v>
      </c>
      <c r="D17" s="114" t="s">
        <v>372</v>
      </c>
      <c r="E17" s="116" t="s">
        <v>355</v>
      </c>
      <c r="F17" s="113" t="s">
        <v>358</v>
      </c>
      <c r="G17" s="113" t="s">
        <v>394</v>
      </c>
      <c r="H17" s="114" t="s">
        <v>360</v>
      </c>
      <c r="I17" s="117" t="s">
        <v>367</v>
      </c>
      <c r="J17" s="118" t="s">
        <v>368</v>
      </c>
      <c r="K17" s="28"/>
      <c r="L17" s="28"/>
      <c r="M17" s="28"/>
      <c r="N17" s="28"/>
      <c r="O17" s="28"/>
      <c r="P17" s="28"/>
    </row>
    <row r="18" spans="1:16" s="29" customFormat="1" ht="13.5" x14ac:dyDescent="0.2">
      <c r="A18" s="108"/>
      <c r="B18" s="127" t="s">
        <v>160</v>
      </c>
      <c r="C18" s="43"/>
      <c r="D18" s="41"/>
      <c r="E18" s="44"/>
      <c r="F18" s="41"/>
      <c r="G18" s="41"/>
      <c r="H18" s="41"/>
      <c r="I18" s="45"/>
      <c r="J18" s="110"/>
      <c r="K18" s="28"/>
      <c r="L18" s="28"/>
      <c r="M18" s="28"/>
      <c r="N18" s="28"/>
      <c r="O18" s="28"/>
      <c r="P18" s="28"/>
    </row>
    <row r="19" spans="1:16" s="31" customFormat="1" x14ac:dyDescent="0.2">
      <c r="A19" s="109">
        <v>1</v>
      </c>
      <c r="B19" s="18" t="str">
        <f>IFERROR(VLOOKUP("v"&amp;tbl_ms_various[[#This Row],[Item No.]],tblListMS[],2,FALSE),"INVALID ITEM NO.")</f>
        <v>Absorbable adhesion barrier 3” x 4” (7.6cm x 10.2cm)</v>
      </c>
      <c r="C19" s="76">
        <v>10</v>
      </c>
      <c r="D19" s="30"/>
      <c r="E19" s="30"/>
      <c r="F19" s="30"/>
      <c r="G19" s="30"/>
      <c r="H19" s="30"/>
      <c r="I19" s="30"/>
      <c r="J19" s="111"/>
    </row>
    <row r="20" spans="1:16" s="31" customFormat="1" ht="25.5" x14ac:dyDescent="0.2">
      <c r="A20" s="109">
        <v>2</v>
      </c>
      <c r="B20" s="18" t="str">
        <f>IFERROR(VLOOKUP("v"&amp;tbl_ms_various[[#This Row],[Item No.]],tblListMS[],2,FALSE),"INVALID ITEM NO.")</f>
        <v>Absorbable hemostat 1" x 2" (2.5cm x 5cm)</v>
      </c>
      <c r="C20" s="76">
        <v>80</v>
      </c>
      <c r="D20" s="30"/>
      <c r="E20" s="30"/>
      <c r="F20" s="30"/>
      <c r="G20" s="30"/>
      <c r="H20" s="30"/>
      <c r="I20" s="30"/>
      <c r="J20" s="111"/>
    </row>
    <row r="21" spans="1:16" s="31" customFormat="1" ht="25.5" x14ac:dyDescent="0.2">
      <c r="A21" s="109">
        <v>3</v>
      </c>
      <c r="B21" s="18" t="str">
        <f>IFERROR(VLOOKUP("v"&amp;tbl_ms_various[[#This Row],[Item No.]],tblListMS[],2,FALSE),"INVALID ITEM NO.")</f>
        <v>Absorbable hemostat 3" x 4" (7.6cm x 10.2cm)</v>
      </c>
      <c r="C21" s="76">
        <v>100</v>
      </c>
      <c r="D21" s="30"/>
      <c r="E21" s="30"/>
      <c r="F21" s="30"/>
      <c r="G21" s="30"/>
      <c r="H21" s="30"/>
      <c r="I21" s="30"/>
      <c r="J21" s="111"/>
    </row>
    <row r="22" spans="1:16" s="31" customFormat="1" x14ac:dyDescent="0.2">
      <c r="A22" s="109">
        <v>4</v>
      </c>
      <c r="B22" s="18" t="str">
        <f>IFERROR(VLOOKUP("v"&amp;tbl_ms_various[[#This Row],[Item No.]],tblListMS[],2,FALSE),"INVALID ITEM NO.")</f>
        <v>Alcohol swab, sterile</v>
      </c>
      <c r="C22" s="76">
        <v>5000</v>
      </c>
      <c r="D22" s="30"/>
      <c r="E22" s="30"/>
      <c r="F22" s="30"/>
      <c r="G22" s="30"/>
      <c r="H22" s="30"/>
      <c r="I22" s="30"/>
      <c r="J22" s="111"/>
    </row>
    <row r="23" spans="1:16" s="31" customFormat="1" ht="25.5" x14ac:dyDescent="0.2">
      <c r="A23" s="109">
        <v>5</v>
      </c>
      <c r="B23" s="18" t="str">
        <f>IFERROR(VLOOKUP("v"&amp;tbl_ms_various[[#This Row],[Item No.]],tblListMS[],2,FALSE),"INVALID ITEM NO.")</f>
        <v>Bandage, elastic 2 inches x 4.5 -5 inches yards, stretched</v>
      </c>
      <c r="C23" s="76">
        <v>120</v>
      </c>
      <c r="D23" s="30"/>
      <c r="E23" s="30"/>
      <c r="F23" s="30"/>
      <c r="G23" s="30"/>
      <c r="H23" s="30"/>
      <c r="I23" s="30"/>
      <c r="J23" s="111"/>
    </row>
    <row r="24" spans="1:16" s="31" customFormat="1" ht="25.5" x14ac:dyDescent="0.2">
      <c r="A24" s="109">
        <v>6</v>
      </c>
      <c r="B24" s="18" t="str">
        <f>IFERROR(VLOOKUP("v"&amp;tbl_ms_various[[#This Row],[Item No.]],tblListMS[],2,FALSE),"INVALID ITEM NO.")</f>
        <v>Bandage, elastic 3 inches x 4.5-5inches yards, stretched</v>
      </c>
      <c r="C24" s="76">
        <v>200</v>
      </c>
      <c r="D24" s="30"/>
      <c r="E24" s="30"/>
      <c r="F24" s="30"/>
      <c r="G24" s="30"/>
      <c r="H24" s="30"/>
      <c r="I24" s="30"/>
      <c r="J24" s="111"/>
    </row>
    <row r="25" spans="1:16" s="31" customFormat="1" ht="25.5" x14ac:dyDescent="0.2">
      <c r="A25" s="109">
        <v>7</v>
      </c>
      <c r="B25" s="18" t="str">
        <f>IFERROR(VLOOKUP("v"&amp;tbl_ms_various[[#This Row],[Item No.]],tblListMS[],2,FALSE),"INVALID ITEM NO.")</f>
        <v>Bandage, elastic 4 inches x 4.5-5inches yards, stretched</v>
      </c>
      <c r="C25" s="76">
        <v>800</v>
      </c>
      <c r="D25" s="30"/>
      <c r="E25" s="30"/>
      <c r="F25" s="30"/>
      <c r="G25" s="30"/>
      <c r="H25" s="30"/>
      <c r="I25" s="30"/>
      <c r="J25" s="111"/>
    </row>
    <row r="26" spans="1:16" s="31" customFormat="1" ht="25.5" x14ac:dyDescent="0.2">
      <c r="A26" s="109">
        <v>8</v>
      </c>
      <c r="B26" s="18" t="str">
        <f>IFERROR(VLOOKUP("v"&amp;tbl_ms_various[[#This Row],[Item No.]],tblListMS[],2,FALSE),"INVALID ITEM NO.")</f>
        <v>Bandage, elastic 6 inches x 4.5-5inches yards, stretched</v>
      </c>
      <c r="C26" s="76">
        <v>800</v>
      </c>
      <c r="D26" s="30"/>
      <c r="E26" s="30"/>
      <c r="F26" s="30"/>
      <c r="G26" s="30"/>
      <c r="H26" s="30"/>
      <c r="I26" s="30"/>
      <c r="J26" s="111"/>
    </row>
    <row r="27" spans="1:16" s="33" customFormat="1" ht="25.5" x14ac:dyDescent="0.2">
      <c r="A27" s="109">
        <v>9</v>
      </c>
      <c r="B27" s="18" t="str">
        <f>IFERROR(VLOOKUP("v"&amp;tbl_ms_various[[#This Row],[Item No.]],tblListMS[],2,FALSE),"INVALID ITEM NO.")</f>
        <v>Biopsy needle g. 11 x 10cm, for Bone Marrow Special Procedure</v>
      </c>
      <c r="C27" s="76">
        <v>50</v>
      </c>
      <c r="D27" s="32"/>
      <c r="E27" s="32"/>
      <c r="F27" s="32"/>
      <c r="G27" s="32"/>
      <c r="H27" s="32"/>
      <c r="I27" s="32"/>
      <c r="J27" s="112"/>
    </row>
    <row r="28" spans="1:16" s="33" customFormat="1" ht="25.5" x14ac:dyDescent="0.2">
      <c r="A28" s="109">
        <v>10</v>
      </c>
      <c r="B28" s="18" t="str">
        <f>IFERROR(VLOOKUP("v"&amp;tbl_ms_various[[#This Row],[Item No.]],tblListMS[],2,FALSE),"INVALID ITEM NO.")</f>
        <v>Bipolar cable cord, sterile, disposable, 10 feet-12 feet (3.05m)</v>
      </c>
      <c r="C28" s="76">
        <v>200</v>
      </c>
      <c r="D28" s="32"/>
      <c r="E28" s="32"/>
      <c r="F28" s="32"/>
      <c r="G28" s="32"/>
      <c r="H28" s="32"/>
      <c r="I28" s="32"/>
      <c r="J28" s="112"/>
    </row>
    <row r="29" spans="1:16" s="33" customFormat="1" ht="25.5" x14ac:dyDescent="0.2">
      <c r="A29" s="109">
        <v>11</v>
      </c>
      <c r="B29" s="18" t="str">
        <f>IFERROR(VLOOKUP("v"&amp;tbl_ms_various[[#This Row],[Item No.]],tblListMS[],2,FALSE),"INVALID ITEM NO.")</f>
        <v xml:space="preserve">Biopsy aspiration needle g. 15, for Bone Marrow </v>
      </c>
      <c r="C29" s="76">
        <v>30</v>
      </c>
      <c r="D29" s="32"/>
      <c r="E29" s="32"/>
      <c r="F29" s="32"/>
      <c r="G29" s="32"/>
      <c r="H29" s="32"/>
      <c r="I29" s="32"/>
      <c r="J29" s="112"/>
    </row>
    <row r="30" spans="1:16" s="33" customFormat="1" ht="25.5" x14ac:dyDescent="0.2">
      <c r="A30" s="109">
        <v>12</v>
      </c>
      <c r="B30" s="18" t="str">
        <f>IFERROR(VLOOKUP("v"&amp;tbl_ms_various[[#This Row],[Item No.]],tblListMS[],2,FALSE),"INVALID ITEM NO.")</f>
        <v>Blade, Beaver (Miniature Blade, Sharp All Around, Round Tip)</v>
      </c>
      <c r="C30" s="76">
        <v>10</v>
      </c>
      <c r="D30" s="32"/>
      <c r="E30" s="32"/>
      <c r="F30" s="32"/>
      <c r="G30" s="32"/>
      <c r="H30" s="32"/>
      <c r="I30" s="32"/>
      <c r="J30" s="112"/>
    </row>
    <row r="31" spans="1:16" s="33" customFormat="1" ht="25.5" x14ac:dyDescent="0.2">
      <c r="A31" s="109">
        <v>13</v>
      </c>
      <c r="B31" s="18" t="str">
        <f>IFERROR(VLOOKUP("v"&amp;tbl_ms_various[[#This Row],[Item No.]],tblListMS[],2,FALSE),"INVALID ITEM NO.")</f>
        <v>Blade w/ shaver, disposable, pre-op razor, single blade, non sterile</v>
      </c>
      <c r="C31" s="76">
        <v>500</v>
      </c>
      <c r="D31" s="32"/>
      <c r="E31" s="32"/>
      <c r="F31" s="32"/>
      <c r="G31" s="32"/>
      <c r="H31" s="32"/>
      <c r="I31" s="32"/>
      <c r="J31" s="112"/>
    </row>
    <row r="32" spans="1:16" s="33" customFormat="1" ht="25.5" x14ac:dyDescent="0.2">
      <c r="A32" s="109">
        <v>14</v>
      </c>
      <c r="B32" s="18" t="str">
        <f>IFERROR(VLOOKUP("v"&amp;tbl_ms_various[[#This Row],[Item No.]],tblListMS[],2,FALSE),"INVALID ITEM NO.")</f>
        <v>Blade, skin graft knife, 160mm, humby</v>
      </c>
      <c r="C32" s="76">
        <v>50</v>
      </c>
      <c r="D32" s="32"/>
      <c r="E32" s="32"/>
      <c r="F32" s="32"/>
      <c r="G32" s="32"/>
      <c r="H32" s="32"/>
      <c r="I32" s="32"/>
      <c r="J32" s="112"/>
    </row>
    <row r="33" spans="1:10" s="33" customFormat="1" ht="102" x14ac:dyDescent="0.2">
      <c r="A33" s="109">
        <v>15</v>
      </c>
      <c r="B33" s="18" t="str">
        <f>IFERROR(VLOOKUP("v"&amp;tbl_ms_various[[#This Row],[Item No.]],tblListMS[],2,FALSE),"INVALID ITEM NO.")</f>
        <v>Blade, surgical # 10, stainless steel or non-glare carbon steel, and the packages are gamma sterilized, superior cutting quality, consistent sharpness, control and strength, individually wrapped and hermetically sealed in aluminum foil, sterile</v>
      </c>
      <c r="C33" s="76">
        <v>1000</v>
      </c>
      <c r="D33" s="32"/>
      <c r="E33" s="32"/>
      <c r="F33" s="32"/>
      <c r="G33" s="32"/>
      <c r="H33" s="32"/>
      <c r="I33" s="32"/>
      <c r="J33" s="112"/>
    </row>
    <row r="34" spans="1:10" s="33" customFormat="1" ht="102" x14ac:dyDescent="0.2">
      <c r="A34" s="109">
        <v>16</v>
      </c>
      <c r="B34" s="18" t="str">
        <f>IFERROR(VLOOKUP("v"&amp;tbl_ms_various[[#This Row],[Item No.]],tblListMS[],2,FALSE),"INVALID ITEM NO.")</f>
        <v>Blade, surgical # 11, stainless steel or non-glare carbon steel, and the packages are gamma sterilized, superior cutting quality, consistent sharpness, control and strength, individually wrapped and hermetically sealed in aluminum foil, sterile</v>
      </c>
      <c r="C34" s="76">
        <v>1000</v>
      </c>
      <c r="D34" s="32"/>
      <c r="E34" s="32"/>
      <c r="F34" s="32"/>
      <c r="G34" s="32"/>
      <c r="H34" s="32"/>
      <c r="I34" s="32"/>
      <c r="J34" s="112"/>
    </row>
    <row r="35" spans="1:10" s="33" customFormat="1" ht="102" x14ac:dyDescent="0.2">
      <c r="A35" s="109">
        <v>17</v>
      </c>
      <c r="B35" s="18" t="str">
        <f>IFERROR(VLOOKUP("v"&amp;tbl_ms_various[[#This Row],[Item No.]],tblListMS[],2,FALSE),"INVALID ITEM NO.")</f>
        <v>Blade, surgical # 12, stainless steel or non-glare carbon steel, and the packages are gamma sterilized, superior cutting quality, consistent sharpness, control and strength, individually wrapped and hermetically sealed in aluminum foil, sterile</v>
      </c>
      <c r="C35" s="76">
        <v>200</v>
      </c>
      <c r="D35" s="32"/>
      <c r="E35" s="32"/>
      <c r="F35" s="32"/>
      <c r="G35" s="32"/>
      <c r="H35" s="32"/>
      <c r="I35" s="32"/>
      <c r="J35" s="112"/>
    </row>
    <row r="36" spans="1:10" s="33" customFormat="1" ht="102" x14ac:dyDescent="0.2">
      <c r="A36" s="109">
        <v>18</v>
      </c>
      <c r="B36" s="18" t="str">
        <f>IFERROR(VLOOKUP("v"&amp;tbl_ms_various[[#This Row],[Item No.]],tblListMS[],2,FALSE),"INVALID ITEM NO.")</f>
        <v>Blade, surgical # 15, stainless steel or non-glare carbon steel, and the packages are gamma sterilized, superior cutting quality, consistent sharpness, control and strength, individually wrapped and hermetically sealed in aluminum foil, sterile</v>
      </c>
      <c r="C36" s="76">
        <v>2000</v>
      </c>
      <c r="D36" s="32"/>
      <c r="E36" s="32"/>
      <c r="F36" s="32"/>
      <c r="G36" s="32"/>
      <c r="H36" s="32"/>
      <c r="I36" s="32"/>
      <c r="J36" s="112"/>
    </row>
    <row r="37" spans="1:10" s="33" customFormat="1" ht="102" x14ac:dyDescent="0.2">
      <c r="A37" s="109">
        <v>19</v>
      </c>
      <c r="B37" s="18" t="str">
        <f>IFERROR(VLOOKUP("v"&amp;tbl_ms_various[[#This Row],[Item No.]],tblListMS[],2,FALSE),"INVALID ITEM NO.")</f>
        <v>Blade, surgical #20, stainless steel or non-glare carbon steel, and the packages are gamma sterilized, superior cutting quality, consistent sharpness, control and strength, individually wrapped and hermetically sealed in aluminum foil, sterile</v>
      </c>
      <c r="C37" s="76">
        <v>500</v>
      </c>
      <c r="D37" s="32"/>
      <c r="E37" s="32"/>
      <c r="F37" s="32"/>
      <c r="G37" s="32"/>
      <c r="H37" s="32"/>
      <c r="I37" s="32"/>
      <c r="J37" s="112"/>
    </row>
    <row r="38" spans="1:10" s="33" customFormat="1" ht="25.5" x14ac:dyDescent="0.2">
      <c r="A38" s="109">
        <v>20</v>
      </c>
      <c r="B38" s="18" t="str">
        <f>IFERROR(VLOOKUP("v"&amp;tbl_ms_various[[#This Row],[Item No.]],tblListMS[],2,FALSE),"INVALID ITEM NO.")</f>
        <v>Blood Glucose monitor test strips, individually wrap w/ free lancet</v>
      </c>
      <c r="C38" s="76">
        <v>30000</v>
      </c>
      <c r="D38" s="32"/>
      <c r="E38" s="32"/>
      <c r="F38" s="32"/>
      <c r="G38" s="32"/>
      <c r="H38" s="32"/>
      <c r="I38" s="32"/>
      <c r="J38" s="112"/>
    </row>
    <row r="39" spans="1:10" s="33" customFormat="1" ht="38.25" x14ac:dyDescent="0.2">
      <c r="A39" s="109">
        <v>21</v>
      </c>
      <c r="B39" s="18" t="str">
        <f>IFERROR(VLOOKUP("v"&amp;tbl_ms_various[[#This Row],[Item No.]],tblListMS[],2,FALSE),"INVALID ITEM NO.")</f>
        <v>Blood transfusion set, sterile, disposable with needle g. 18 x 1-1/2 inches</v>
      </c>
      <c r="C39" s="76">
        <v>800</v>
      </c>
      <c r="D39" s="32"/>
      <c r="E39" s="32"/>
      <c r="F39" s="32"/>
      <c r="G39" s="32"/>
      <c r="H39" s="32"/>
      <c r="I39" s="32"/>
      <c r="J39" s="112"/>
    </row>
    <row r="40" spans="1:10" s="33" customFormat="1" ht="25.5" x14ac:dyDescent="0.2">
      <c r="A40" s="109">
        <v>22</v>
      </c>
      <c r="B40" s="18" t="str">
        <f>IFERROR(VLOOKUP("v"&amp;tbl_ms_various[[#This Row],[Item No.]],tblListMS[],2,FALSE),"INVALID ITEM NO.")</f>
        <v xml:space="preserve">Bottle, amber with cap with liner, 120ml    </v>
      </c>
      <c r="C40" s="76">
        <v>3200</v>
      </c>
      <c r="D40" s="32"/>
      <c r="E40" s="32"/>
      <c r="F40" s="32"/>
      <c r="G40" s="32"/>
      <c r="H40" s="32"/>
      <c r="I40" s="32"/>
      <c r="J40" s="112"/>
    </row>
    <row r="41" spans="1:10" s="33" customFormat="1" x14ac:dyDescent="0.2">
      <c r="A41" s="109">
        <v>23</v>
      </c>
      <c r="B41" s="18" t="str">
        <f>IFERROR(VLOOKUP("v"&amp;tbl_ms_various[[#This Row],[Item No.]],tblListMS[],2,FALSE),"INVALID ITEM NO.")</f>
        <v>Cautery blade, flat, coated s. 6"-6.5"</v>
      </c>
      <c r="C41" s="76">
        <v>100</v>
      </c>
      <c r="D41" s="32"/>
      <c r="E41" s="32"/>
      <c r="F41" s="32"/>
      <c r="G41" s="32"/>
      <c r="H41" s="32"/>
      <c r="I41" s="32"/>
      <c r="J41" s="112"/>
    </row>
    <row r="42" spans="1:10" s="33" customFormat="1" ht="25.5" x14ac:dyDescent="0.2">
      <c r="A42" s="109">
        <v>24</v>
      </c>
      <c r="B42" s="18" t="str">
        <f>IFERROR(VLOOKUP("v"&amp;tbl_ms_various[[#This Row],[Item No.]],tblListMS[],2,FALSE),"INVALID ITEM NO.")</f>
        <v>Cautery pencil w/ holster &amp; tip cleaner in one (cautery cord)</v>
      </c>
      <c r="C42" s="76">
        <v>1190</v>
      </c>
      <c r="D42" s="32"/>
      <c r="E42" s="32"/>
      <c r="F42" s="32"/>
      <c r="G42" s="32"/>
      <c r="H42" s="32"/>
      <c r="I42" s="32"/>
      <c r="J42" s="112"/>
    </row>
    <row r="43" spans="1:10" s="33" customFormat="1" x14ac:dyDescent="0.2">
      <c r="A43" s="109">
        <v>25</v>
      </c>
      <c r="B43" s="73" t="str">
        <f>IFERROR(VLOOKUP("v"&amp;tbl_ms_various[[#This Row],[Item No.]],tblListMS[],2,FALSE),"INVALID ITEM NO.")</f>
        <v>Cautery plate/pad, dual</v>
      </c>
      <c r="C43" s="77">
        <v>175</v>
      </c>
      <c r="D43" s="32"/>
      <c r="E43" s="32"/>
      <c r="F43" s="32"/>
      <c r="G43" s="32"/>
      <c r="H43" s="32"/>
      <c r="I43" s="32"/>
      <c r="J43" s="112"/>
    </row>
    <row r="44" spans="1:10" s="33" customFormat="1" x14ac:dyDescent="0.2">
      <c r="A44" s="109">
        <v>26</v>
      </c>
      <c r="B44" s="73" t="str">
        <f>IFERROR(VLOOKUP("v"&amp;tbl_ms_various[[#This Row],[Item No.]],tblListMS[],2,FALSE),"INVALID ITEM NO.")</f>
        <v>Cautery plate/pad, single</v>
      </c>
      <c r="C44" s="77">
        <v>1000</v>
      </c>
      <c r="D44" s="32"/>
      <c r="E44" s="32"/>
      <c r="F44" s="32"/>
      <c r="G44" s="32"/>
      <c r="H44" s="32"/>
      <c r="I44" s="32"/>
      <c r="J44" s="112"/>
    </row>
    <row r="45" spans="1:10" s="33" customFormat="1" ht="25.5" x14ac:dyDescent="0.2">
      <c r="A45" s="109">
        <v>27</v>
      </c>
      <c r="B45" s="74" t="str">
        <f>IFERROR(VLOOKUP("v"&amp;tbl_ms_various[[#This Row],[Item No.]],tblListMS[],2,FALSE),"INVALID ITEM NO.")</f>
        <v xml:space="preserve">Cautery tip needle electrode, size 6"- 6.5" </v>
      </c>
      <c r="C45" s="77">
        <v>100</v>
      </c>
      <c r="D45" s="32"/>
      <c r="E45" s="32"/>
      <c r="F45" s="32"/>
      <c r="G45" s="32"/>
      <c r="H45" s="32"/>
      <c r="I45" s="32"/>
      <c r="J45" s="112"/>
    </row>
    <row r="46" spans="1:10" s="33" customFormat="1" x14ac:dyDescent="0.2">
      <c r="A46" s="109">
        <v>28</v>
      </c>
      <c r="B46" s="73" t="str">
        <f>IFERROR(VLOOKUP("v"&amp;tbl_ms_various[[#This Row],[Item No.]],tblListMS[],2,FALSE),"INVALID ITEM NO.")</f>
        <v>Clamp, umbilical cord, sterile</v>
      </c>
      <c r="C46" s="77">
        <v>400</v>
      </c>
      <c r="D46" s="32"/>
      <c r="E46" s="32"/>
      <c r="F46" s="32"/>
      <c r="G46" s="32"/>
      <c r="H46" s="32"/>
      <c r="I46" s="32"/>
      <c r="J46" s="112"/>
    </row>
    <row r="47" spans="1:10" s="33" customFormat="1" ht="25.5" x14ac:dyDescent="0.2">
      <c r="A47" s="109">
        <v>29</v>
      </c>
      <c r="B47" s="73" t="str">
        <f>IFERROR(VLOOKUP("v"&amp;tbl_ms_various[[#This Row],[Item No.]],tblListMS[],2,FALSE),"INVALID ITEM NO.")</f>
        <v>Condom, disposable, latex  (for brachy kit)</v>
      </c>
      <c r="C47" s="77">
        <v>240</v>
      </c>
      <c r="D47" s="32"/>
      <c r="E47" s="32"/>
      <c r="F47" s="32"/>
      <c r="G47" s="32"/>
      <c r="H47" s="32"/>
      <c r="I47" s="32"/>
      <c r="J47" s="112"/>
    </row>
    <row r="48" spans="1:10" s="33" customFormat="1" x14ac:dyDescent="0.2">
      <c r="A48" s="109">
        <v>30</v>
      </c>
      <c r="B48" s="73" t="str">
        <f>IFERROR(VLOOKUP("v"&amp;tbl_ms_various[[#This Row],[Item No.]],tblListMS[],2,FALSE),"INVALID ITEM NO.")</f>
        <v>Cotton balls, regular, non-sterile</v>
      </c>
      <c r="C48" s="77">
        <v>1492</v>
      </c>
      <c r="D48" s="32"/>
      <c r="E48" s="32"/>
      <c r="F48" s="32"/>
      <c r="G48" s="32"/>
      <c r="H48" s="32"/>
      <c r="I48" s="32"/>
      <c r="J48" s="112"/>
    </row>
    <row r="49" spans="1:10" s="33" customFormat="1" x14ac:dyDescent="0.2">
      <c r="A49" s="109">
        <v>31</v>
      </c>
      <c r="B49" s="73" t="str">
        <f>IFERROR(VLOOKUP("v"&amp;tbl_ms_various[[#This Row],[Item No.]],tblListMS[],2,FALSE),"INVALID ITEM NO.")</f>
        <v>Diaper, disposable adult, medium</v>
      </c>
      <c r="C49" s="77">
        <v>400</v>
      </c>
      <c r="D49" s="32"/>
      <c r="E49" s="32"/>
      <c r="F49" s="32"/>
      <c r="G49" s="32"/>
      <c r="H49" s="32"/>
      <c r="I49" s="32"/>
      <c r="J49" s="112"/>
    </row>
    <row r="50" spans="1:10" s="33" customFormat="1" x14ac:dyDescent="0.2">
      <c r="A50" s="109">
        <v>32</v>
      </c>
      <c r="B50" s="73" t="str">
        <f>IFERROR(VLOOKUP("v"&amp;tbl_ms_various[[#This Row],[Item No.]],tblListMS[],2,FALSE),"INVALID ITEM NO.")</f>
        <v>Diaper, disposable adult, large</v>
      </c>
      <c r="C50" s="77">
        <v>1860</v>
      </c>
      <c r="D50" s="32"/>
      <c r="E50" s="32"/>
      <c r="F50" s="32"/>
      <c r="G50" s="32"/>
      <c r="H50" s="32"/>
      <c r="I50" s="32"/>
      <c r="J50" s="112"/>
    </row>
    <row r="51" spans="1:10" s="33" customFormat="1" ht="38.25" x14ac:dyDescent="0.2">
      <c r="A51" s="109">
        <v>33</v>
      </c>
      <c r="B51" s="73" t="str">
        <f>IFERROR(VLOOKUP("v"&amp;tbl_ms_various[[#This Row],[Item No.]],tblListMS[],2,FALSE),"INVALID ITEM NO.")</f>
        <v>Drainable pouch w/ flange 45mm, compatible with stomahesive plate 45mm</v>
      </c>
      <c r="C51" s="77">
        <v>50</v>
      </c>
      <c r="D51" s="32"/>
      <c r="E51" s="32"/>
      <c r="F51" s="32"/>
      <c r="G51" s="32"/>
      <c r="H51" s="32"/>
      <c r="I51" s="32"/>
      <c r="J51" s="112"/>
    </row>
    <row r="52" spans="1:10" s="33" customFormat="1" ht="38.25" x14ac:dyDescent="0.2">
      <c r="A52" s="109">
        <v>34</v>
      </c>
      <c r="B52" s="73" t="str">
        <f>IFERROR(VLOOKUP("v"&amp;tbl_ms_various[[#This Row],[Item No.]],tblListMS[],2,FALSE),"INVALID ITEM NO.")</f>
        <v>Drainable pouch w/ flange 57mm, compatible with stomahesive plate 57mm</v>
      </c>
      <c r="C52" s="77">
        <v>140</v>
      </c>
      <c r="D52" s="32"/>
      <c r="E52" s="32"/>
      <c r="F52" s="32"/>
      <c r="G52" s="32"/>
      <c r="H52" s="32"/>
      <c r="I52" s="32"/>
      <c r="J52" s="112"/>
    </row>
    <row r="53" spans="1:10" s="33" customFormat="1" ht="38.25" x14ac:dyDescent="0.2">
      <c r="A53" s="109">
        <v>35</v>
      </c>
      <c r="B53" s="73" t="str">
        <f>IFERROR(VLOOKUP("v"&amp;tbl_ms_various[[#This Row],[Item No.]],tblListMS[],2,FALSE),"INVALID ITEM NO.")</f>
        <v>Drainable pouch w/ flange 70mm, compatible with stomahesive plate 70mm</v>
      </c>
      <c r="C53" s="77">
        <v>120</v>
      </c>
      <c r="D53" s="32"/>
      <c r="E53" s="32"/>
      <c r="F53" s="32"/>
      <c r="G53" s="32"/>
      <c r="H53" s="32"/>
      <c r="I53" s="32"/>
      <c r="J53" s="112"/>
    </row>
    <row r="54" spans="1:10" s="33" customFormat="1" ht="25.5" x14ac:dyDescent="0.2">
      <c r="A54" s="109">
        <v>36</v>
      </c>
      <c r="B54" s="73" t="str">
        <f>IFERROR(VLOOKUP("v"&amp;tbl_ms_various[[#This Row],[Item No.]],tblListMS[],2,FALSE),"INVALID ITEM NO.")</f>
        <v>Dressing, chlorhexidine acetate tulle gras, 10cm x 10cm</v>
      </c>
      <c r="C54" s="77">
        <v>1100</v>
      </c>
      <c r="D54" s="32"/>
      <c r="E54" s="32"/>
      <c r="F54" s="32"/>
      <c r="G54" s="32"/>
      <c r="H54" s="32"/>
      <c r="I54" s="32"/>
      <c r="J54" s="112"/>
    </row>
    <row r="55" spans="1:10" s="33" customFormat="1" ht="38.25" x14ac:dyDescent="0.2">
      <c r="A55" s="109">
        <v>37</v>
      </c>
      <c r="B55" s="73" t="str">
        <f>IFERROR(VLOOKUP("v"&amp;tbl_ms_various[[#This Row],[Item No.]],tblListMS[],2,FALSE),"INVALID ITEM NO.")</f>
        <v xml:space="preserve">Dressing, hydrofiber with Silver Surgical Cover Dressing 3.5 x 4", (9 x 10cm) </v>
      </c>
      <c r="C55" s="77">
        <v>40</v>
      </c>
      <c r="D55" s="32"/>
      <c r="E55" s="32"/>
      <c r="F55" s="32"/>
      <c r="G55" s="32"/>
      <c r="H55" s="32"/>
      <c r="I55" s="32"/>
      <c r="J55" s="112"/>
    </row>
    <row r="56" spans="1:10" s="33" customFormat="1" ht="38.25" x14ac:dyDescent="0.2">
      <c r="A56" s="109">
        <v>38</v>
      </c>
      <c r="B56" s="73" t="str">
        <f>IFERROR(VLOOKUP("v"&amp;tbl_ms_various[[#This Row],[Item No.]],tblListMS[],2,FALSE),"INVALID ITEM NO.")</f>
        <v xml:space="preserve">Dressing, hydrofiber with Silver Surgical Cover Dressing 3.5 x 6", (9 x 15cm) </v>
      </c>
      <c r="C56" s="77">
        <v>50</v>
      </c>
      <c r="D56" s="32"/>
      <c r="E56" s="32"/>
      <c r="F56" s="32"/>
      <c r="G56" s="32"/>
      <c r="H56" s="32"/>
      <c r="I56" s="32"/>
      <c r="J56" s="112"/>
    </row>
    <row r="57" spans="1:10" s="33" customFormat="1" ht="38.25" x14ac:dyDescent="0.2">
      <c r="A57" s="109">
        <v>39</v>
      </c>
      <c r="B57" s="73" t="str">
        <f>IFERROR(VLOOKUP("v"&amp;tbl_ms_various[[#This Row],[Item No.]],tblListMS[],2,FALSE),"INVALID ITEM NO.")</f>
        <v xml:space="preserve">Dressing, hydrofiber with Silver Surgical Cover Dressing 3.5 x 10" (9 x 25cm) </v>
      </c>
      <c r="C57" s="77">
        <v>170</v>
      </c>
      <c r="D57" s="32"/>
      <c r="E57" s="32"/>
      <c r="F57" s="32"/>
      <c r="G57" s="32"/>
      <c r="H57" s="32"/>
      <c r="I57" s="32"/>
      <c r="J57" s="112"/>
    </row>
    <row r="58" spans="1:10" s="33" customFormat="1" ht="38.25" x14ac:dyDescent="0.2">
      <c r="A58" s="109">
        <v>40</v>
      </c>
      <c r="B58" s="73" t="str">
        <f>IFERROR(VLOOKUP("v"&amp;tbl_ms_various[[#This Row],[Item No.]],tblListMS[],2,FALSE),"INVALID ITEM NO.")</f>
        <v xml:space="preserve">Dressing, hydrofiber with Silver Surgical Cover Dressing 3.5 x 14" (9 x 35cm) </v>
      </c>
      <c r="C58" s="77">
        <v>165</v>
      </c>
      <c r="D58" s="32"/>
      <c r="E58" s="32"/>
      <c r="F58" s="32"/>
      <c r="G58" s="32"/>
      <c r="H58" s="32"/>
      <c r="I58" s="32"/>
      <c r="J58" s="112"/>
    </row>
    <row r="59" spans="1:10" s="33" customFormat="1" ht="25.5" x14ac:dyDescent="0.2">
      <c r="A59" s="109">
        <v>41</v>
      </c>
      <c r="B59" s="73" t="str">
        <f>IFERROR(VLOOKUP("v"&amp;tbl_ms_various[[#This Row],[Item No.]],tblListMS[],2,FALSE),"INVALID ITEM NO.")</f>
        <v xml:space="preserve">Dressing, Hydrofiber with Ionic silver  4in. X 4in. (10cm x 10cm) </v>
      </c>
      <c r="C59" s="77">
        <v>620</v>
      </c>
      <c r="D59" s="32"/>
      <c r="E59" s="32"/>
      <c r="F59" s="32"/>
      <c r="G59" s="32"/>
      <c r="H59" s="32"/>
      <c r="I59" s="32"/>
      <c r="J59" s="112"/>
    </row>
    <row r="60" spans="1:10" s="33" customFormat="1" ht="25.5" x14ac:dyDescent="0.2">
      <c r="A60" s="109">
        <v>42</v>
      </c>
      <c r="B60" s="73" t="str">
        <f>IFERROR(VLOOKUP("v"&amp;tbl_ms_various[[#This Row],[Item No.]],tblListMS[],2,FALSE),"INVALID ITEM NO.")</f>
        <v xml:space="preserve">Dressing, Hydrofiber with Ionic silver  6in.  X 6in. (15cm x 15cm) </v>
      </c>
      <c r="C60" s="77">
        <v>860</v>
      </c>
      <c r="D60" s="32"/>
      <c r="E60" s="32"/>
      <c r="F60" s="32"/>
      <c r="G60" s="32"/>
      <c r="H60" s="32"/>
      <c r="I60" s="32"/>
      <c r="J60" s="112"/>
    </row>
    <row r="61" spans="1:10" s="33" customFormat="1" ht="25.5" x14ac:dyDescent="0.2">
      <c r="A61" s="109">
        <v>43</v>
      </c>
      <c r="B61" s="73" t="str">
        <f>IFERROR(VLOOKUP("v"&amp;tbl_ms_various[[#This Row],[Item No.]],tblListMS[],2,FALSE),"INVALID ITEM NO.")</f>
        <v xml:space="preserve">Dressing, Hydrofiber with Ionic silver 8in. X 12in. (20cm x 30cm) </v>
      </c>
      <c r="C61" s="77">
        <v>65</v>
      </c>
      <c r="D61" s="32"/>
      <c r="E61" s="32"/>
      <c r="F61" s="32"/>
      <c r="G61" s="32"/>
      <c r="H61" s="32"/>
      <c r="I61" s="32"/>
      <c r="J61" s="112"/>
    </row>
    <row r="62" spans="1:10" s="33" customFormat="1" ht="38.25" x14ac:dyDescent="0.2">
      <c r="A62" s="109">
        <v>44</v>
      </c>
      <c r="B62" s="73" t="str">
        <f>IFERROR(VLOOKUP("v"&amp;tbl_ms_various[[#This Row],[Item No.]],tblListMS[],2,FALSE),"INVALID ITEM NO.")</f>
        <v>Dressing, Polyurethane foam impregnated with 1% silver, non-adhesive 10cm x 10cm x 0.5cm</v>
      </c>
      <c r="C62" s="77">
        <v>130</v>
      </c>
      <c r="D62" s="34"/>
      <c r="E62" s="32"/>
      <c r="F62" s="32"/>
      <c r="G62" s="32"/>
      <c r="H62" s="32"/>
      <c r="I62" s="32"/>
      <c r="J62" s="112"/>
    </row>
    <row r="63" spans="1:10" s="33" customFormat="1" ht="38.25" x14ac:dyDescent="0.2">
      <c r="A63" s="109">
        <v>45</v>
      </c>
      <c r="B63" s="73" t="str">
        <f>IFERROR(VLOOKUP("v"&amp;tbl_ms_various[[#This Row],[Item No.]],tblListMS[],2,FALSE),"INVALID ITEM NO.")</f>
        <v>Dressing, polyurethane hydrophilic foam impregnated with 3% povidone iodine (non adhesive) 20x20x0.5cm</v>
      </c>
      <c r="C63" s="77">
        <v>300</v>
      </c>
      <c r="D63" s="32"/>
      <c r="E63" s="32"/>
      <c r="F63" s="32"/>
      <c r="G63" s="32"/>
      <c r="H63" s="32"/>
      <c r="I63" s="32"/>
      <c r="J63" s="112"/>
    </row>
    <row r="64" spans="1:10" s="33" customFormat="1" ht="38.25" x14ac:dyDescent="0.2">
      <c r="A64" s="109">
        <v>46</v>
      </c>
      <c r="B64" s="73" t="str">
        <f>IFERROR(VLOOKUP("v"&amp;tbl_ms_various[[#This Row],[Item No.]],tblListMS[],2,FALSE),"INVALID ITEM NO.")</f>
        <v>Dressing, polyurethane hydrophilic foam impregnated with 3% povidone iodine (non adhesive) 10x10x0.5cm</v>
      </c>
      <c r="C64" s="77">
        <v>250</v>
      </c>
      <c r="D64" s="32"/>
      <c r="E64" s="32"/>
      <c r="F64" s="32"/>
      <c r="G64" s="32"/>
      <c r="H64" s="32"/>
      <c r="I64" s="32"/>
      <c r="J64" s="112"/>
    </row>
    <row r="65" spans="1:10" s="33" customFormat="1" ht="25.5" x14ac:dyDescent="0.2">
      <c r="A65" s="109">
        <v>47</v>
      </c>
      <c r="B65" s="22" t="str">
        <f>IFERROR(VLOOKUP("v"&amp;tbl_ms_various[[#This Row],[Item No.]],tblListMS[],2,FALSE),"INVALID ITEM NO.")</f>
        <v>Dressing, Transparent pediatric peripheral, IV,   5x5.7cm</v>
      </c>
      <c r="C65" s="77">
        <v>800</v>
      </c>
      <c r="D65" s="32"/>
      <c r="E65" s="32"/>
      <c r="F65" s="32"/>
      <c r="G65" s="32"/>
      <c r="H65" s="32"/>
      <c r="I65" s="32"/>
      <c r="J65" s="112"/>
    </row>
    <row r="66" spans="1:10" s="33" customFormat="1" x14ac:dyDescent="0.2">
      <c r="A66" s="109">
        <v>48</v>
      </c>
      <c r="B66" s="22" t="str">
        <f>IFERROR(VLOOKUP("v"&amp;tbl_ms_various[[#This Row],[Item No.]],tblListMS[],2,FALSE),"INVALID ITEM NO.")</f>
        <v>Dressing, Transparent 5-6cm x7cm</v>
      </c>
      <c r="C66" s="77">
        <v>1100</v>
      </c>
      <c r="D66" s="32"/>
      <c r="E66" s="32"/>
      <c r="F66" s="32"/>
      <c r="G66" s="32"/>
      <c r="H66" s="32"/>
      <c r="I66" s="32"/>
      <c r="J66" s="112"/>
    </row>
    <row r="67" spans="1:10" s="33" customFormat="1" ht="25.5" x14ac:dyDescent="0.2">
      <c r="A67" s="109">
        <v>49</v>
      </c>
      <c r="B67" s="22" t="str">
        <f>IFERROR(VLOOKUP("v"&amp;tbl_ms_various[[#This Row],[Item No.]],tblListMS[],2,FALSE),"INVALID ITEM NO.")</f>
        <v xml:space="preserve">Dressing, Transparent 7x8.5 cm-9cm catheter fixation </v>
      </c>
      <c r="C67" s="77">
        <v>400</v>
      </c>
      <c r="D67" s="32"/>
      <c r="E67" s="32"/>
      <c r="F67" s="32"/>
      <c r="G67" s="32"/>
      <c r="H67" s="32"/>
      <c r="I67" s="32"/>
      <c r="J67" s="112"/>
    </row>
    <row r="68" spans="1:10" s="33" customFormat="1" x14ac:dyDescent="0.2">
      <c r="A68" s="109">
        <v>50</v>
      </c>
      <c r="B68" s="22" t="str">
        <f>IFERROR(VLOOKUP("v"&amp;tbl_ms_various[[#This Row],[Item No.]],tblListMS[],2,FALSE),"INVALID ITEM NO.")</f>
        <v>Dressing, Transparent 10x12cm</v>
      </c>
      <c r="C68" s="77">
        <v>1600</v>
      </c>
      <c r="D68" s="32"/>
      <c r="E68" s="32"/>
      <c r="F68" s="32"/>
      <c r="G68" s="32"/>
      <c r="H68" s="32"/>
      <c r="I68" s="32"/>
      <c r="J68" s="112"/>
    </row>
    <row r="69" spans="1:10" s="33" customFormat="1" x14ac:dyDescent="0.2">
      <c r="A69" s="109">
        <v>51</v>
      </c>
      <c r="B69" s="75" t="str">
        <f>IFERROR(VLOOKUP("v"&amp;tbl_ms_various[[#This Row],[Item No.]],tblListMS[],2,FALSE),"INVALID ITEM NO.")</f>
        <v>Dressing, Transparent 10x25cm</v>
      </c>
      <c r="C69" s="77">
        <v>1550</v>
      </c>
      <c r="D69" s="32"/>
      <c r="E69" s="32"/>
      <c r="F69" s="32"/>
      <c r="G69" s="32"/>
      <c r="H69" s="32"/>
      <c r="I69" s="32"/>
      <c r="J69" s="112"/>
    </row>
    <row r="70" spans="1:10" s="33" customFormat="1" x14ac:dyDescent="0.2">
      <c r="A70" s="109">
        <v>52</v>
      </c>
      <c r="B70" s="73" t="str">
        <f>IFERROR(VLOOKUP("v"&amp;tbl_ms_various[[#This Row],[Item No.]],tblListMS[],2,FALSE),"INVALID ITEM NO.")</f>
        <v>Dri-sheet 70cm x 180cm</v>
      </c>
      <c r="C70" s="77">
        <v>3800</v>
      </c>
      <c r="D70" s="32"/>
      <c r="E70" s="32"/>
      <c r="F70" s="32"/>
      <c r="G70" s="32"/>
      <c r="H70" s="32"/>
      <c r="I70" s="32"/>
      <c r="J70" s="112"/>
    </row>
    <row r="71" spans="1:10" s="33" customFormat="1" ht="25.5" x14ac:dyDescent="0.2">
      <c r="A71" s="109">
        <v>53</v>
      </c>
      <c r="B71" s="73" t="str">
        <f>IFERROR(VLOOKUP("v"&amp;tbl_ms_various[[#This Row],[Item No.]],tblListMS[],2,FALSE),"INVALID ITEM NO.")</f>
        <v>Electrodes, ECG, with foam back, highly conductive, adult</v>
      </c>
      <c r="C71" s="77">
        <v>5300</v>
      </c>
      <c r="D71" s="32"/>
      <c r="E71" s="32"/>
      <c r="F71" s="32"/>
      <c r="G71" s="32"/>
      <c r="H71" s="32"/>
      <c r="I71" s="32"/>
      <c r="J71" s="112"/>
    </row>
    <row r="72" spans="1:10" s="33" customFormat="1" ht="25.5" x14ac:dyDescent="0.2">
      <c r="A72" s="109">
        <v>54</v>
      </c>
      <c r="B72" s="73" t="str">
        <f>IFERROR(VLOOKUP("v"&amp;tbl_ms_various[[#This Row],[Item No.]],tblListMS[],2,FALSE),"INVALID ITEM NO.")</f>
        <v>Electrodes, dispersive macrolyte infant</v>
      </c>
      <c r="C72" s="77">
        <v>58.333333333333336</v>
      </c>
      <c r="D72" s="32"/>
      <c r="E72" s="32"/>
      <c r="F72" s="32"/>
      <c r="G72" s="32"/>
      <c r="H72" s="32"/>
      <c r="I72" s="32"/>
      <c r="J72" s="112"/>
    </row>
    <row r="73" spans="1:10" s="33" customFormat="1" ht="51" x14ac:dyDescent="0.2">
      <c r="A73" s="109">
        <v>55</v>
      </c>
      <c r="B73" s="73" t="str">
        <f>IFERROR(VLOOKUP("v"&amp;tbl_ms_various[[#This Row],[Item No.]],tblListMS[],2,FALSE),"INVALID ITEM NO.")</f>
        <v>Extension tubing set, 3-way with needleless connector, with clamp, 15cm tubing, male luerlock with rotating collar</v>
      </c>
      <c r="C73" s="77">
        <v>500</v>
      </c>
      <c r="D73" s="32"/>
      <c r="E73" s="32"/>
      <c r="F73" s="32"/>
      <c r="G73" s="32"/>
      <c r="H73" s="32"/>
      <c r="I73" s="32"/>
      <c r="J73" s="112"/>
    </row>
    <row r="74" spans="1:10" s="33" customFormat="1" ht="25.5" x14ac:dyDescent="0.2">
      <c r="A74" s="109">
        <v>56</v>
      </c>
      <c r="B74" s="73" t="str">
        <f>IFERROR(VLOOKUP("v"&amp;tbl_ms_various[[#This Row],[Item No.]],tblListMS[],2,FALSE),"INVALID ITEM NO.")</f>
        <v>Gauze, operating sponge, sterile, 4 inches x 4 inches</v>
      </c>
      <c r="C74" s="77">
        <v>550</v>
      </c>
      <c r="D74" s="32"/>
      <c r="E74" s="32"/>
      <c r="F74" s="32"/>
      <c r="G74" s="32"/>
      <c r="H74" s="32"/>
      <c r="I74" s="32"/>
      <c r="J74" s="112"/>
    </row>
    <row r="75" spans="1:10" s="33" customFormat="1" ht="38.25" x14ac:dyDescent="0.2">
      <c r="A75" s="109">
        <v>57</v>
      </c>
      <c r="B75" s="73" t="str">
        <f>IFERROR(VLOOKUP("v"&amp;tbl_ms_various[[#This Row],[Item No.]],tblListMS[],2,FALSE),"INVALID ITEM NO.")</f>
        <v>Gauze, operating sponge 4x8, with x-ray detectable thread, 12 ply, 24 x 28 mesh, sterile</v>
      </c>
      <c r="C75" s="77">
        <v>7300</v>
      </c>
      <c r="D75" s="32"/>
      <c r="E75" s="32"/>
      <c r="F75" s="32"/>
      <c r="G75" s="32"/>
      <c r="H75" s="32"/>
      <c r="I75" s="32"/>
      <c r="J75" s="112"/>
    </row>
    <row r="76" spans="1:10" s="33" customFormat="1" ht="38.25" x14ac:dyDescent="0.2">
      <c r="A76" s="109">
        <v>58</v>
      </c>
      <c r="B76" s="73" t="str">
        <f>IFERROR(VLOOKUP("v"&amp;tbl_ms_various[[#This Row],[Item No.]],tblListMS[],2,FALSE),"INVALID ITEM NO.")</f>
        <v>Gauze, operating sponge 5”x9”, w/x-ray detectable thread, 12 ply, 24 x 28 mesh, sterile</v>
      </c>
      <c r="C76" s="77">
        <v>1000</v>
      </c>
      <c r="D76" s="32"/>
      <c r="E76" s="32"/>
      <c r="F76" s="32"/>
      <c r="G76" s="32"/>
      <c r="H76" s="32"/>
      <c r="I76" s="32"/>
      <c r="J76" s="112"/>
    </row>
    <row r="77" spans="1:10" s="33" customFormat="1" ht="38.25" x14ac:dyDescent="0.2">
      <c r="A77" s="109">
        <v>59</v>
      </c>
      <c r="B77" s="73" t="str">
        <f>IFERROR(VLOOKUP("v"&amp;tbl_ms_various[[#This Row],[Item No.]],tblListMS[],2,FALSE),"INVALID ITEM NO.")</f>
        <v>Gauze, operating sponge 4”x12”, w/x-ray detectable thread, 8 ply, 24 x 28 mesh, sterile</v>
      </c>
      <c r="C77" s="77">
        <v>3000</v>
      </c>
      <c r="D77" s="32"/>
      <c r="E77" s="32"/>
      <c r="F77" s="32"/>
      <c r="G77" s="32"/>
      <c r="H77" s="32"/>
      <c r="I77" s="32"/>
      <c r="J77" s="112"/>
    </row>
    <row r="78" spans="1:10" s="33" customFormat="1" ht="38.25" x14ac:dyDescent="0.2">
      <c r="A78" s="109">
        <v>60</v>
      </c>
      <c r="B78" s="73" t="str">
        <f>IFERROR(VLOOKUP("v"&amp;tbl_ms_various[[#This Row],[Item No.]],tblListMS[],2,FALSE),"INVALID ITEM NO.")</f>
        <v>Gauze, Visceral pack 26-1/2" x (5"-7") x 12 ply w/ x-ray detectable thread, 24 x 28 mesh, sterile</v>
      </c>
      <c r="C78" s="77">
        <v>320</v>
      </c>
      <c r="D78" s="32"/>
      <c r="E78" s="32"/>
      <c r="F78" s="32"/>
      <c r="G78" s="32"/>
      <c r="H78" s="32"/>
      <c r="I78" s="32"/>
      <c r="J78" s="112"/>
    </row>
    <row r="79" spans="1:10" s="33" customFormat="1" ht="25.5" x14ac:dyDescent="0.2">
      <c r="A79" s="109">
        <v>61</v>
      </c>
      <c r="B79" s="73" t="str">
        <f>IFERROR(VLOOKUP("v"&amp;tbl_ms_various[[#This Row],[Item No.]],tblListMS[],2,FALSE),"INVALID ITEM NO.")</f>
        <v>Gigli wire blade, sterile, 12” (Gigli Wire Saw, Fine 6-Wires, 500mm)</v>
      </c>
      <c r="C79" s="77">
        <v>20</v>
      </c>
      <c r="D79" s="32"/>
      <c r="E79" s="32"/>
      <c r="F79" s="32"/>
      <c r="G79" s="32"/>
      <c r="H79" s="32"/>
      <c r="I79" s="32"/>
      <c r="J79" s="112"/>
    </row>
    <row r="80" spans="1:10" s="33" customFormat="1" x14ac:dyDescent="0.2">
      <c r="A80" s="109">
        <v>62</v>
      </c>
      <c r="B80" s="73" t="str">
        <f>IFERROR(VLOOKUP("v"&amp;tbl_ms_various[[#This Row],[Item No.]],tblListMS[],2,FALSE),"INVALID ITEM NO.")</f>
        <v>Gown, surgical w/ hand towel, sterile</v>
      </c>
      <c r="C80" s="77">
        <v>3900</v>
      </c>
      <c r="D80" s="32"/>
      <c r="E80" s="32"/>
      <c r="F80" s="32"/>
      <c r="G80" s="32"/>
      <c r="H80" s="32"/>
      <c r="I80" s="32"/>
      <c r="J80" s="112"/>
    </row>
    <row r="81" spans="1:10" s="33" customFormat="1" ht="25.5" x14ac:dyDescent="0.2">
      <c r="A81" s="109">
        <v>63</v>
      </c>
      <c r="B81" s="73" t="str">
        <f>IFERROR(VLOOKUP("v"&amp;tbl_ms_various[[#This Row],[Item No.]],tblListMS[],2,FALSE),"INVALID ITEM NO.")</f>
        <v>Handle for Suction, Yankauer with Bulbous Tip</v>
      </c>
      <c r="C81" s="77">
        <v>100</v>
      </c>
      <c r="D81" s="32"/>
      <c r="E81" s="32"/>
      <c r="F81" s="32"/>
      <c r="G81" s="32"/>
      <c r="H81" s="32"/>
      <c r="I81" s="32"/>
      <c r="J81" s="112"/>
    </row>
    <row r="82" spans="1:10" s="33" customFormat="1" ht="25.5" x14ac:dyDescent="0.2">
      <c r="A82" s="109">
        <v>64</v>
      </c>
      <c r="B82" s="73" t="str">
        <f>IFERROR(VLOOKUP("v"&amp;tbl_ms_various[[#This Row],[Item No.]],tblListMS[],2,FALSE),"INVALID ITEM NO.")</f>
        <v>Handle for Suction, Yankauer with Straight Tip</v>
      </c>
      <c r="C82" s="77">
        <v>420</v>
      </c>
      <c r="D82" s="32"/>
      <c r="E82" s="32"/>
      <c r="F82" s="32"/>
      <c r="G82" s="32"/>
      <c r="H82" s="32"/>
      <c r="I82" s="32"/>
      <c r="J82" s="112"/>
    </row>
    <row r="83" spans="1:10" s="33" customFormat="1" ht="25.5" x14ac:dyDescent="0.2">
      <c r="A83" s="109">
        <v>65</v>
      </c>
      <c r="B83" s="73" t="str">
        <f>IFERROR(VLOOKUP("v"&amp;tbl_ms_various[[#This Row],[Item No.]],tblListMS[],2,FALSE),"INVALID ITEM NO.")</f>
        <v>Heplock in stopper with injection port</v>
      </c>
      <c r="C83" s="78">
        <v>600</v>
      </c>
      <c r="D83" s="32"/>
      <c r="E83" s="32"/>
      <c r="F83" s="32"/>
      <c r="G83" s="32"/>
      <c r="H83" s="32"/>
      <c r="I83" s="32"/>
      <c r="J83" s="112"/>
    </row>
    <row r="84" spans="1:10" s="33" customFormat="1" ht="38.25" x14ac:dyDescent="0.2">
      <c r="A84" s="109">
        <v>66</v>
      </c>
      <c r="B84" s="73" t="str">
        <f>IFERROR(VLOOKUP("v"&amp;tbl_ms_various[[#This Row],[Item No.]],tblListMS[],2,FALSE),"INVALID ITEM NO.")</f>
        <v>Humidifier, pre filled 340-350ml, with sterile water for inhalation, with adaptor</v>
      </c>
      <c r="C84" s="77">
        <v>500</v>
      </c>
      <c r="D84" s="32"/>
      <c r="E84" s="32"/>
      <c r="F84" s="32"/>
      <c r="G84" s="32"/>
      <c r="H84" s="32"/>
      <c r="I84" s="32"/>
      <c r="J84" s="112"/>
    </row>
    <row r="85" spans="1:10" s="33" customFormat="1" ht="38.25" x14ac:dyDescent="0.2">
      <c r="A85" s="109">
        <v>67</v>
      </c>
      <c r="B85" s="73" t="str">
        <f>IFERROR(VLOOKUP("v"&amp;tbl_ms_various[[#This Row],[Item No.]],tblListMS[],2,FALSE),"INVALID ITEM NO.")</f>
        <v>Humidifier, pre filled 500-550ml., with sterile water for inhalation, with adapter</v>
      </c>
      <c r="C85" s="77">
        <v>350</v>
      </c>
      <c r="D85" s="32"/>
      <c r="E85" s="32"/>
      <c r="F85" s="32"/>
      <c r="G85" s="32"/>
      <c r="H85" s="32"/>
      <c r="I85" s="32"/>
      <c r="J85" s="112"/>
    </row>
    <row r="86" spans="1:10" s="33" customFormat="1" ht="38.25" x14ac:dyDescent="0.2">
      <c r="A86" s="109">
        <v>68</v>
      </c>
      <c r="B86" s="73" t="str">
        <f>IFERROR(VLOOKUP("v"&amp;tbl_ms_various[[#This Row],[Item No.]],tblListMS[],2,FALSE),"INVALID ITEM NO.")</f>
        <v xml:space="preserve">Hypochlorous acid + sodium hypochlorite wound care 120ml bottle </v>
      </c>
      <c r="C86" s="77">
        <v>10</v>
      </c>
      <c r="D86" s="32"/>
      <c r="E86" s="32"/>
      <c r="F86" s="32"/>
      <c r="G86" s="32"/>
      <c r="H86" s="32"/>
      <c r="I86" s="32"/>
      <c r="J86" s="112"/>
    </row>
    <row r="87" spans="1:10" s="33" customFormat="1" ht="38.25" x14ac:dyDescent="0.2">
      <c r="A87" s="109">
        <v>69</v>
      </c>
      <c r="B87" s="73" t="str">
        <f>IFERROR(VLOOKUP("v"&amp;tbl_ms_various[[#This Row],[Item No.]],tblListMS[],2,FALSE),"INVALID ITEM NO.")</f>
        <v xml:space="preserve">Hypochlorous acid + sodium hypochlorite wound care 500ml bottle </v>
      </c>
      <c r="C87" s="77">
        <v>30</v>
      </c>
      <c r="D87" s="32"/>
      <c r="E87" s="32"/>
      <c r="F87" s="32"/>
      <c r="G87" s="32"/>
      <c r="H87" s="32"/>
      <c r="I87" s="32"/>
      <c r="J87" s="112"/>
    </row>
    <row r="88" spans="1:10" s="33" customFormat="1" ht="38.25" x14ac:dyDescent="0.2">
      <c r="A88" s="109">
        <v>70</v>
      </c>
      <c r="B88" s="73" t="str">
        <f>IFERROR(VLOOKUP("v"&amp;tbl_ms_various[[#This Row],[Item No.]],tblListMS[],2,FALSE),"INVALID ITEM NO.")</f>
        <v>Hypochlorous acid + sodium hypochlorite wound care 1000ml bottle</v>
      </c>
      <c r="C88" s="77">
        <v>50</v>
      </c>
      <c r="D88" s="32"/>
      <c r="E88" s="32"/>
      <c r="F88" s="32"/>
      <c r="G88" s="32"/>
      <c r="H88" s="32"/>
      <c r="I88" s="32"/>
      <c r="J88" s="112"/>
    </row>
    <row r="89" spans="1:10" s="33" customFormat="1" x14ac:dyDescent="0.2">
      <c r="A89" s="109">
        <v>71</v>
      </c>
      <c r="B89" s="73" t="str">
        <f>IFERROR(VLOOKUP("v"&amp;tbl_ms_various[[#This Row],[Item No.]],tblListMS[],2,FALSE),"INVALID ITEM NO.")</f>
        <v xml:space="preserve">Incentive spirometer w/o valve 4.0 </v>
      </c>
      <c r="C89" s="77">
        <v>300</v>
      </c>
      <c r="D89" s="32"/>
      <c r="E89" s="32"/>
      <c r="F89" s="32"/>
      <c r="G89" s="32"/>
      <c r="H89" s="32"/>
      <c r="I89" s="32"/>
      <c r="J89" s="112"/>
    </row>
    <row r="90" spans="1:10" s="33" customFormat="1" ht="38.25" x14ac:dyDescent="0.2">
      <c r="A90" s="109">
        <v>72</v>
      </c>
      <c r="B90" s="73" t="str">
        <f>IFERROR(VLOOKUP("v"&amp;tbl_ms_various[[#This Row],[Item No.]],tblListMS[],2,FALSE),"INVALID ITEM NO.")</f>
        <v>Incise drape, antimicrobial, sterile, impregnated with iodophor (34cm x 35cm)</v>
      </c>
      <c r="C90" s="77">
        <v>40</v>
      </c>
      <c r="D90" s="32"/>
      <c r="E90" s="32"/>
      <c r="F90" s="32"/>
      <c r="G90" s="32"/>
      <c r="H90" s="32"/>
      <c r="I90" s="32"/>
      <c r="J90" s="112"/>
    </row>
    <row r="91" spans="1:10" s="33" customFormat="1" ht="38.25" x14ac:dyDescent="0.2">
      <c r="A91" s="109">
        <v>73</v>
      </c>
      <c r="B91" s="73" t="str">
        <f>IFERROR(VLOOKUP("v"&amp;tbl_ms_various[[#This Row],[Item No.]],tblListMS[],2,FALSE),"INVALID ITEM NO.")</f>
        <v>Incise drape, antimicrobial, sterile, impregnated with iodophor (45cm x 56cm)</v>
      </c>
      <c r="C91" s="77">
        <v>70</v>
      </c>
      <c r="D91" s="32"/>
      <c r="E91" s="32"/>
      <c r="F91" s="32"/>
      <c r="G91" s="32"/>
      <c r="H91" s="32"/>
      <c r="I91" s="32"/>
      <c r="J91" s="112"/>
    </row>
    <row r="92" spans="1:10" s="33" customFormat="1" ht="38.25" x14ac:dyDescent="0.2">
      <c r="A92" s="109">
        <v>74</v>
      </c>
      <c r="B92" s="73" t="str">
        <f>IFERROR(VLOOKUP("v"&amp;tbl_ms_various[[#This Row],[Item No.]],tblListMS[],2,FALSE),"INVALID ITEM NO.")</f>
        <v>Incise drape, antimicrobial, sterile, impregnated with iodophor (56cm x 60cm)</v>
      </c>
      <c r="C92" s="77">
        <v>100</v>
      </c>
      <c r="D92" s="32"/>
      <c r="E92" s="32"/>
      <c r="F92" s="32"/>
      <c r="G92" s="32"/>
      <c r="H92" s="32"/>
      <c r="I92" s="32"/>
      <c r="J92" s="112"/>
    </row>
    <row r="93" spans="1:10" s="33" customFormat="1" ht="38.25" x14ac:dyDescent="0.2">
      <c r="A93" s="109">
        <v>75</v>
      </c>
      <c r="B93" s="73" t="str">
        <f>IFERROR(VLOOKUP("v"&amp;tbl_ms_various[[#This Row],[Item No.]],tblListMS[],2,FALSE),"INVALID ITEM NO.")</f>
        <v>Incise drape, antimicrobial, sterile, impregnated with iodophor (56cm x 85cm)</v>
      </c>
      <c r="C93" s="77">
        <v>30</v>
      </c>
      <c r="D93" s="32"/>
      <c r="E93" s="32"/>
      <c r="F93" s="32"/>
      <c r="G93" s="32"/>
      <c r="H93" s="32"/>
      <c r="I93" s="32"/>
      <c r="J93" s="112"/>
    </row>
    <row r="94" spans="1:10" s="33" customFormat="1" x14ac:dyDescent="0.2">
      <c r="A94" s="109">
        <v>76</v>
      </c>
      <c r="B94" s="73" t="str">
        <f>IFERROR(VLOOKUP("v"&amp;tbl_ms_various[[#This Row],[Item No.]],tblListMS[],2,FALSE),"INVALID ITEM NO.")</f>
        <v>Infusion filter set, 0.2µm</v>
      </c>
      <c r="C94" s="77">
        <v>365</v>
      </c>
      <c r="D94" s="32"/>
      <c r="E94" s="32"/>
      <c r="F94" s="32"/>
      <c r="G94" s="32"/>
      <c r="H94" s="32"/>
      <c r="I94" s="32"/>
      <c r="J94" s="112"/>
    </row>
    <row r="95" spans="1:10" s="33" customFormat="1" ht="25.5" x14ac:dyDescent="0.2">
      <c r="A95" s="109">
        <v>77</v>
      </c>
      <c r="B95" s="73" t="str">
        <f>IFERROR(VLOOKUP("v"&amp;tbl_ms_various[[#This Row],[Item No.]],tblListMS[],2,FALSE),"INVALID ITEM NO.")</f>
        <v>Infusion set, intravenous w/injection site and airways, sterile, adult</v>
      </c>
      <c r="C95" s="77">
        <v>3400</v>
      </c>
      <c r="D95" s="32"/>
      <c r="E95" s="32"/>
      <c r="F95" s="32"/>
      <c r="G95" s="32"/>
      <c r="H95" s="32"/>
      <c r="I95" s="32"/>
      <c r="J95" s="112"/>
    </row>
    <row r="96" spans="1:10" s="33" customFormat="1" ht="38.25" x14ac:dyDescent="0.2">
      <c r="A96" s="109">
        <v>78</v>
      </c>
      <c r="B96" s="73" t="str">
        <f>IFERROR(VLOOKUP("v"&amp;tbl_ms_various[[#This Row],[Item No.]],tblListMS[],2,FALSE),"INVALID ITEM NO.")</f>
        <v>Infusion set, intravenous, with injection site and airvent/airways, pedia</v>
      </c>
      <c r="C96" s="77">
        <v>450</v>
      </c>
      <c r="D96" s="32"/>
      <c r="E96" s="32"/>
      <c r="F96" s="32"/>
      <c r="G96" s="32"/>
      <c r="H96" s="32"/>
      <c r="I96" s="32"/>
      <c r="J96" s="112"/>
    </row>
    <row r="97" spans="1:10" s="33" customFormat="1" ht="25.5" x14ac:dyDescent="0.2">
      <c r="A97" s="109">
        <v>79</v>
      </c>
      <c r="B97" s="73" t="str">
        <f>IFERROR(VLOOKUP("v"&amp;tbl_ms_various[[#This Row],[Item No.]],tblListMS[],2,FALSE),"INVALID ITEM NO.")</f>
        <v>Infusion set w/prime stop, air stop and needle free valve</v>
      </c>
      <c r="C97" s="77">
        <v>1400</v>
      </c>
      <c r="D97" s="32"/>
      <c r="E97" s="32"/>
      <c r="F97" s="32"/>
      <c r="G97" s="32"/>
      <c r="H97" s="32"/>
      <c r="I97" s="32"/>
      <c r="J97" s="112"/>
    </row>
    <row r="98" spans="1:10" s="33" customFormat="1" ht="25.5" x14ac:dyDescent="0.2">
      <c r="A98" s="109">
        <v>80</v>
      </c>
      <c r="B98" s="73" t="str">
        <f>IFERROR(VLOOKUP("v"&amp;tbl_ms_various[[#This Row],[Item No.]],tblListMS[],2,FALSE),"INVALID ITEM NO.")</f>
        <v>Laparoscopic grasper, monopolar, fenestrated</v>
      </c>
      <c r="C98" s="77">
        <v>20</v>
      </c>
      <c r="D98" s="32"/>
      <c r="E98" s="32"/>
      <c r="F98" s="32"/>
      <c r="G98" s="32"/>
      <c r="H98" s="32"/>
      <c r="I98" s="32"/>
      <c r="J98" s="112"/>
    </row>
    <row r="99" spans="1:10" s="33" customFormat="1" ht="25.5" x14ac:dyDescent="0.2">
      <c r="A99" s="109">
        <v>81</v>
      </c>
      <c r="B99" s="73" t="str">
        <f>IFERROR(VLOOKUP("v"&amp;tbl_ms_various[[#This Row],[Item No.]],tblListMS[],2,FALSE),"INVALID ITEM NO.")</f>
        <v>Laparoscopic scissor, monopolar, curved</v>
      </c>
      <c r="C99" s="77">
        <v>20</v>
      </c>
      <c r="D99" s="32"/>
      <c r="E99" s="32"/>
      <c r="F99" s="32"/>
      <c r="G99" s="32"/>
      <c r="H99" s="32"/>
      <c r="I99" s="32"/>
      <c r="J99" s="112"/>
    </row>
    <row r="100" spans="1:10" s="33" customFormat="1" ht="140.25" x14ac:dyDescent="0.2">
      <c r="A100" s="109">
        <v>82</v>
      </c>
      <c r="B100" s="73" t="str">
        <f>IFERROR(VLOOKUP("v"&amp;tbl_ms_various[[#This Row],[Item No.]],tblListMS[],2,FALSE),"INVALID ITEM NO.")</f>
        <v>Leukocyte filter for platelet concentrates, microporous polyurethane filter material, housing material - polycarbonate, housing volume - 17 ml, circuit material - PVC, sterilisation - ethylene oxide gas, average residual leukocyte count - below 2 x 10^5, stable and specific pore size for reliable filtration, color-coded clamps for easy identification; requires no rinsing</v>
      </c>
      <c r="C100" s="77">
        <v>50</v>
      </c>
      <c r="D100" s="32"/>
      <c r="E100" s="32"/>
      <c r="F100" s="32"/>
      <c r="G100" s="32"/>
      <c r="H100" s="32"/>
      <c r="I100" s="32"/>
      <c r="J100" s="112"/>
    </row>
    <row r="101" spans="1:10" s="33" customFormat="1" ht="127.5" x14ac:dyDescent="0.2">
      <c r="A101" s="109">
        <v>83</v>
      </c>
      <c r="B101" s="73" t="str">
        <f>IFERROR(VLOOKUP("v"&amp;tbl_ms_various[[#This Row],[Item No.]],tblListMS[],2,FALSE),"INVALID ITEM NO.")</f>
        <v>Leukocyte filter pRBC, recovers &lt;90% red blood cell, made from biocompatible materials and features an air removal system for superior filtration, offers stable performance for blood stored for long periods, semitransparent filter housing makes monitoring the filtration processes easy, equipped with self-priming filter.</v>
      </c>
      <c r="C101" s="77">
        <v>40</v>
      </c>
      <c r="D101" s="32"/>
      <c r="E101" s="32"/>
      <c r="F101" s="32"/>
      <c r="G101" s="32"/>
      <c r="H101" s="32"/>
      <c r="I101" s="32"/>
      <c r="J101" s="112"/>
    </row>
    <row r="102" spans="1:10" s="33" customFormat="1" ht="25.5" x14ac:dyDescent="0.2">
      <c r="A102" s="109">
        <v>84</v>
      </c>
      <c r="B102" s="18" t="str">
        <f>IFERROR(VLOOKUP("v"&amp;tbl_ms_various[[#This Row],[Item No.]],tblListMS[],2,FALSE),"INVALID ITEM NO.")</f>
        <v xml:space="preserve">Lubricating jelly, sterile, bacteriostatic, 5gms sachet </v>
      </c>
      <c r="C102" s="76">
        <v>1400</v>
      </c>
      <c r="D102" s="32"/>
      <c r="E102" s="32"/>
      <c r="F102" s="32"/>
      <c r="G102" s="32"/>
      <c r="H102" s="32"/>
      <c r="I102" s="32"/>
      <c r="J102" s="112"/>
    </row>
    <row r="103" spans="1:10" s="33" customFormat="1" x14ac:dyDescent="0.2">
      <c r="A103" s="109">
        <v>85</v>
      </c>
      <c r="B103" s="18" t="str">
        <f>IFERROR(VLOOKUP("v"&amp;tbl_ms_various[[#This Row],[Item No.]],tblListMS[],2,FALSE),"INVALID ITEM NO.")</f>
        <v>Lubricating jelly, sterile, 80gms tube</v>
      </c>
      <c r="C103" s="76">
        <v>285</v>
      </c>
      <c r="D103" s="32"/>
      <c r="E103" s="32"/>
      <c r="F103" s="32"/>
      <c r="G103" s="32"/>
      <c r="H103" s="32"/>
      <c r="I103" s="32"/>
      <c r="J103" s="112"/>
    </row>
    <row r="104" spans="1:10" s="33" customFormat="1" ht="25.5" x14ac:dyDescent="0.2">
      <c r="A104" s="109">
        <v>86</v>
      </c>
      <c r="B104" s="18" t="str">
        <f>IFERROR(VLOOKUP("v"&amp;tbl_ms_various[[#This Row],[Item No.]],tblListMS[],2,FALSE),"INVALID ITEM NO.")</f>
        <v>Mask, oxygen with tubing, adult, sterile</v>
      </c>
      <c r="C104" s="76">
        <v>1150</v>
      </c>
      <c r="D104" s="32"/>
      <c r="E104" s="32"/>
      <c r="F104" s="32"/>
      <c r="G104" s="32"/>
      <c r="H104" s="32"/>
      <c r="I104" s="32"/>
      <c r="J104" s="112"/>
    </row>
    <row r="105" spans="1:10" s="33" customFormat="1" x14ac:dyDescent="0.2">
      <c r="A105" s="109">
        <v>87</v>
      </c>
      <c r="B105" s="18" t="str">
        <f>IFERROR(VLOOKUP("v"&amp;tbl_ms_various[[#This Row],[Item No.]],tblListMS[],2,FALSE),"INVALID ITEM NO.")</f>
        <v>Nasal prong/cannula, adult</v>
      </c>
      <c r="C105" s="76">
        <v>630</v>
      </c>
      <c r="D105" s="32"/>
      <c r="E105" s="32"/>
      <c r="F105" s="32"/>
      <c r="G105" s="32"/>
      <c r="H105" s="32"/>
      <c r="I105" s="32"/>
      <c r="J105" s="112"/>
    </row>
    <row r="106" spans="1:10" s="33" customFormat="1" ht="25.5" x14ac:dyDescent="0.2">
      <c r="A106" s="109">
        <v>88</v>
      </c>
      <c r="B106" s="18" t="str">
        <f>IFERROR(VLOOKUP("v"&amp;tbl_ms_various[[#This Row],[Item No.]],tblListMS[],2,FALSE),"INVALID ITEM NO.")</f>
        <v>Nebulizer with mouthpiece and tubing set, adult</v>
      </c>
      <c r="C106" s="76">
        <v>100</v>
      </c>
      <c r="D106" s="32"/>
      <c r="E106" s="32"/>
      <c r="F106" s="32"/>
      <c r="G106" s="32"/>
      <c r="H106" s="32"/>
      <c r="I106" s="32"/>
      <c r="J106" s="112"/>
    </row>
    <row r="107" spans="1:10" s="33" customFormat="1" ht="25.5" x14ac:dyDescent="0.2">
      <c r="A107" s="109">
        <v>89</v>
      </c>
      <c r="B107" s="18" t="str">
        <f>IFERROR(VLOOKUP("v"&amp;tbl_ms_various[[#This Row],[Item No.]],tblListMS[],2,FALSE),"INVALID ITEM NO.")</f>
        <v>Neonatal resuscitator bag with PEEP valve</v>
      </c>
      <c r="C107" s="76">
        <v>120</v>
      </c>
      <c r="D107" s="32"/>
      <c r="E107" s="32"/>
      <c r="F107" s="32"/>
      <c r="G107" s="32"/>
      <c r="H107" s="32"/>
      <c r="I107" s="32"/>
      <c r="J107" s="112"/>
    </row>
    <row r="108" spans="1:10" s="33" customFormat="1" ht="38.25" x14ac:dyDescent="0.2">
      <c r="A108" s="109">
        <v>90</v>
      </c>
      <c r="B108" s="18" t="str">
        <f>IFERROR(VLOOKUP("v"&amp;tbl_ms_various[[#This Row],[Item No.]],tblListMS[],2,FALSE),"INVALID ITEM NO.")</f>
        <v>Percutaneous nephrostomy set, Double J pigtail catheter, superglide, Fr. 10</v>
      </c>
      <c r="C108" s="76">
        <v>25</v>
      </c>
      <c r="D108" s="32"/>
      <c r="E108" s="32"/>
      <c r="F108" s="32"/>
      <c r="G108" s="32"/>
      <c r="H108" s="32"/>
      <c r="I108" s="32"/>
      <c r="J108" s="112"/>
    </row>
    <row r="109" spans="1:10" s="33" customFormat="1" x14ac:dyDescent="0.2">
      <c r="A109" s="109">
        <v>91</v>
      </c>
      <c r="B109" s="18" t="str">
        <f>IFERROR(VLOOKUP("v"&amp;tbl_ms_various[[#This Row],[Item No.]],tblListMS[],2,FALSE),"INVALID ITEM NO.")</f>
        <v>Penrose drain tube 1 inch, sterile</v>
      </c>
      <c r="C109" s="76">
        <v>150</v>
      </c>
      <c r="D109" s="34"/>
      <c r="E109" s="32"/>
      <c r="F109" s="32"/>
      <c r="G109" s="32"/>
      <c r="H109" s="32"/>
      <c r="I109" s="32"/>
      <c r="J109" s="112"/>
    </row>
    <row r="110" spans="1:10" s="33" customFormat="1" x14ac:dyDescent="0.2">
      <c r="A110" s="109">
        <v>92</v>
      </c>
      <c r="B110" s="18" t="str">
        <f>IFERROR(VLOOKUP("v"&amp;tbl_ms_various[[#This Row],[Item No.]],tblListMS[],2,FALSE),"INVALID ITEM NO.")</f>
        <v>Penrose drain tube 1/2"</v>
      </c>
      <c r="C110" s="76">
        <v>100</v>
      </c>
      <c r="D110" s="32"/>
      <c r="E110" s="32"/>
      <c r="F110" s="32"/>
      <c r="G110" s="32"/>
      <c r="H110" s="32"/>
      <c r="I110" s="32"/>
      <c r="J110" s="112"/>
    </row>
    <row r="111" spans="1:10" s="33" customFormat="1" x14ac:dyDescent="0.2">
      <c r="A111" s="109">
        <v>93</v>
      </c>
      <c r="B111" s="18" t="str">
        <f>IFERROR(VLOOKUP("v"&amp;tbl_ms_various[[#This Row],[Item No.]],tblListMS[],2,FALSE),"INVALID ITEM NO.")</f>
        <v>Penrose drain tube 1/4 inch, sterile</v>
      </c>
      <c r="C111" s="76">
        <v>100</v>
      </c>
      <c r="D111" s="32"/>
      <c r="E111" s="32"/>
      <c r="F111" s="32"/>
      <c r="G111" s="32"/>
      <c r="H111" s="32"/>
      <c r="I111" s="32"/>
      <c r="J111" s="112"/>
    </row>
    <row r="112" spans="1:10" s="33" customFormat="1" ht="25.5" x14ac:dyDescent="0.2">
      <c r="A112" s="109">
        <v>94</v>
      </c>
      <c r="B112" s="18" t="str">
        <f>IFERROR(VLOOKUP("v"&amp;tbl_ms_various[[#This Row],[Item No.]],tblListMS[],2,FALSE),"INVALID ITEM NO.")</f>
        <v>Plaster, Adhesive, surgical tape,  1"x 9m, white, 12's/bx.</v>
      </c>
      <c r="C112" s="76">
        <v>1850</v>
      </c>
      <c r="D112" s="32"/>
      <c r="E112" s="32"/>
      <c r="F112" s="32"/>
      <c r="G112" s="32"/>
      <c r="H112" s="32"/>
      <c r="I112" s="32"/>
      <c r="J112" s="112"/>
    </row>
    <row r="113" spans="1:10" s="33" customFormat="1" ht="25.5" x14ac:dyDescent="0.2">
      <c r="A113" s="109">
        <v>95</v>
      </c>
      <c r="B113" s="18" t="str">
        <f>IFERROR(VLOOKUP("v"&amp;tbl_ms_various[[#This Row],[Item No.]],tblListMS[],2,FALSE),"INVALID ITEM NO.")</f>
        <v>Plaster, Adhesive, surgical tape,  2"x 9m, white, 6's/bx.</v>
      </c>
      <c r="C113" s="79">
        <v>840</v>
      </c>
      <c r="D113" s="32"/>
      <c r="E113" s="32"/>
      <c r="F113" s="32"/>
      <c r="G113" s="32"/>
      <c r="H113" s="32"/>
      <c r="I113" s="32"/>
      <c r="J113" s="112"/>
    </row>
    <row r="114" spans="1:10" s="33" customFormat="1" ht="25.5" x14ac:dyDescent="0.2">
      <c r="A114" s="109">
        <v>96</v>
      </c>
      <c r="B114" s="18" t="str">
        <f>IFERROR(VLOOKUP("v"&amp;tbl_ms_various[[#This Row],[Item No.]],tblListMS[],2,FALSE),"INVALID ITEM NO.")</f>
        <v>Plaster of Paris 6"x 5yds, extra fast setting</v>
      </c>
      <c r="C114" s="79">
        <v>220</v>
      </c>
      <c r="D114" s="32"/>
      <c r="E114" s="32"/>
      <c r="F114" s="32"/>
      <c r="G114" s="32"/>
      <c r="H114" s="32"/>
      <c r="I114" s="32"/>
      <c r="J114" s="112"/>
    </row>
    <row r="115" spans="1:10" s="33" customFormat="1" ht="102" x14ac:dyDescent="0.2">
      <c r="A115" s="109">
        <v>97</v>
      </c>
      <c r="B115" s="18" t="str">
        <f>IFERROR(VLOOKUP("v"&amp;tbl_ms_various[[#This Row],[Item No.]],tblListMS[],2,FALSE),"INVALID ITEM NO.")</f>
        <v>Plaster, universal cloth adhesive tape, 1 inch x 5-10 yards, hypoallergenic, breathable, non-irritating for frequent gauze changes and easy application, latex-free, dermatologist tested, three (3) years shelf-life under normal condition, adheres on dry and damped skin</v>
      </c>
      <c r="C115" s="79">
        <v>68</v>
      </c>
      <c r="D115" s="32"/>
      <c r="E115" s="32"/>
      <c r="F115" s="32"/>
      <c r="G115" s="32"/>
      <c r="H115" s="32"/>
      <c r="I115" s="32"/>
      <c r="J115" s="112"/>
    </row>
    <row r="116" spans="1:10" s="33" customFormat="1" ht="102" x14ac:dyDescent="0.2">
      <c r="A116" s="109">
        <v>98</v>
      </c>
      <c r="B116" s="18" t="str">
        <f>IFERROR(VLOOKUP("v"&amp;tbl_ms_various[[#This Row],[Item No.]],tblListMS[],2,FALSE),"INVALID ITEM NO.")</f>
        <v>Plaster, universal cloth adhesive tape, 2 inches x 5-10 yards, hypoallergenic, breathable, non-irritating for frequent gauze changes and easy application, latex-free, dermatologist tested, three (3) years shelf-life under normal condition, adheres on dry and damped skin</v>
      </c>
      <c r="C116" s="79">
        <v>92</v>
      </c>
      <c r="D116" s="32"/>
      <c r="E116" s="32"/>
      <c r="F116" s="32"/>
      <c r="G116" s="32"/>
      <c r="H116" s="32"/>
      <c r="I116" s="32"/>
      <c r="J116" s="112"/>
    </row>
    <row r="117" spans="1:10" s="33" customFormat="1" ht="102" x14ac:dyDescent="0.2">
      <c r="A117" s="109">
        <v>99</v>
      </c>
      <c r="B117" s="18" t="str">
        <f>IFERROR(VLOOKUP("v"&amp;tbl_ms_various[[#This Row],[Item No.]],tblListMS[],2,FALSE),"INVALID ITEM NO.")</f>
        <v>Plaster, universal cloth adhesive tape, 3 inches x 5-10 yards, hypoallergenic, breathable, non-irritating for frequent gauze changes and easy application, latex-free, dermatologist tested, three (3) years shelf-life under normal condition, adheres on dry and damped skin</v>
      </c>
      <c r="C117" s="79">
        <v>40</v>
      </c>
      <c r="D117" s="32"/>
      <c r="E117" s="32"/>
      <c r="F117" s="32"/>
      <c r="G117" s="32"/>
      <c r="H117" s="32"/>
      <c r="I117" s="32"/>
      <c r="J117" s="112"/>
    </row>
    <row r="118" spans="1:10" s="33" customFormat="1" ht="38.25" x14ac:dyDescent="0.2">
      <c r="A118" s="109">
        <v>100</v>
      </c>
      <c r="B118" s="18" t="str">
        <f>IFERROR(VLOOKUP("v"&amp;tbl_ms_various[[#This Row],[Item No.]],tblListMS[],2,FALSE),"INVALID ITEM NO.")</f>
        <v>Pulse oximeter sensor, disposable, adult, compatible with existing machine</v>
      </c>
      <c r="C118" s="79">
        <v>600</v>
      </c>
      <c r="D118" s="32"/>
      <c r="E118" s="32"/>
      <c r="F118" s="32"/>
      <c r="G118" s="32"/>
      <c r="H118" s="32"/>
      <c r="I118" s="32"/>
      <c r="J118" s="112"/>
    </row>
    <row r="119" spans="1:10" s="33" customFormat="1" ht="38.25" x14ac:dyDescent="0.2">
      <c r="A119" s="109">
        <v>101</v>
      </c>
      <c r="B119" s="18" t="str">
        <f>IFERROR(VLOOKUP("v"&amp;tbl_ms_various[[#This Row],[Item No.]],tblListMS[],2,FALSE),"INVALID ITEM NO.")</f>
        <v>Pulse oximeter sensor, disposable, pedia, compatible with existing machine</v>
      </c>
      <c r="C119" s="79">
        <v>300</v>
      </c>
      <c r="D119" s="32"/>
      <c r="E119" s="32"/>
      <c r="F119" s="32"/>
      <c r="G119" s="32"/>
      <c r="H119" s="32"/>
      <c r="I119" s="32"/>
      <c r="J119" s="112"/>
    </row>
    <row r="120" spans="1:10" s="33" customFormat="1" ht="25.5" x14ac:dyDescent="0.2">
      <c r="A120" s="109">
        <v>102</v>
      </c>
      <c r="B120" s="18" t="str">
        <f>IFERROR(VLOOKUP("v"&amp;tbl_ms_various[[#This Row],[Item No.]],tblListMS[],2,FALSE),"INVALID ITEM NO.")</f>
        <v>Scrub brush, core w/ chlorhexidine gluconate 4%, 20ml-25ml</v>
      </c>
      <c r="C120" s="79">
        <v>4400</v>
      </c>
      <c r="D120" s="32"/>
      <c r="E120" s="32"/>
      <c r="F120" s="32"/>
      <c r="G120" s="32"/>
      <c r="H120" s="32"/>
      <c r="I120" s="32"/>
      <c r="J120" s="112"/>
    </row>
    <row r="121" spans="1:10" s="33" customFormat="1" ht="25.5" x14ac:dyDescent="0.2">
      <c r="A121" s="109">
        <v>103</v>
      </c>
      <c r="B121" s="18" t="str">
        <f>IFERROR(VLOOKUP("v"&amp;tbl_ms_various[[#This Row],[Item No.]],tblListMS[],2,FALSE),"INVALID ITEM NO.")</f>
        <v xml:space="preserve">Scrub brush, surgical impregnated w/ 7.5% povidone iodine sol'n, 20ml </v>
      </c>
      <c r="C121" s="79">
        <v>2000</v>
      </c>
      <c r="D121" s="32"/>
      <c r="E121" s="32"/>
      <c r="F121" s="32"/>
      <c r="G121" s="32"/>
      <c r="H121" s="32"/>
      <c r="I121" s="32"/>
      <c r="J121" s="112"/>
    </row>
    <row r="122" spans="1:10" s="33" customFormat="1" ht="25.5" x14ac:dyDescent="0.2">
      <c r="A122" s="109">
        <v>104</v>
      </c>
      <c r="B122" s="22" t="str">
        <f>IFERROR(VLOOKUP("v"&amp;tbl_ms_various[[#This Row],[Item No.]],tblListMS[],2,FALSE),"INVALID ITEM NO.")</f>
        <v>Single use classic T-piece circuit, pedia 10's/box</v>
      </c>
      <c r="C122" s="79">
        <v>120</v>
      </c>
      <c r="D122" s="32"/>
      <c r="E122" s="32"/>
      <c r="F122" s="32"/>
      <c r="G122" s="32"/>
      <c r="H122" s="32"/>
      <c r="I122" s="32"/>
      <c r="J122" s="112"/>
    </row>
    <row r="123" spans="1:10" s="33" customFormat="1" ht="25.5" x14ac:dyDescent="0.2">
      <c r="A123" s="109">
        <v>105</v>
      </c>
      <c r="B123" s="18" t="str">
        <f>IFERROR(VLOOKUP("v"&amp;tbl_ms_various[[#This Row],[Item No.]],tblListMS[],2,FALSE),"INVALID ITEM NO.")</f>
        <v>Skin closure strip 12mm x 100mm (1/2inches x 4inches)</v>
      </c>
      <c r="C123" s="79">
        <v>330</v>
      </c>
      <c r="D123" s="32"/>
      <c r="E123" s="32"/>
      <c r="F123" s="32"/>
      <c r="G123" s="32"/>
      <c r="H123" s="32"/>
      <c r="I123" s="32"/>
      <c r="J123" s="112"/>
    </row>
    <row r="124" spans="1:10" s="33" customFormat="1" x14ac:dyDescent="0.2">
      <c r="A124" s="109">
        <v>106</v>
      </c>
      <c r="B124" s="18" t="str">
        <f>IFERROR(VLOOKUP("v"&amp;tbl_ms_various[[#This Row],[Item No.]],tblListMS[],2,FALSE),"INVALID ITEM NO.")</f>
        <v>Skin stapler, disposable w/ remover</v>
      </c>
      <c r="C124" s="79">
        <v>610</v>
      </c>
      <c r="D124" s="32"/>
      <c r="E124" s="32"/>
      <c r="F124" s="32"/>
      <c r="G124" s="32"/>
      <c r="H124" s="32"/>
      <c r="I124" s="32"/>
      <c r="J124" s="112"/>
    </row>
    <row r="125" spans="1:10" s="33" customFormat="1" ht="38.25" x14ac:dyDescent="0.2">
      <c r="A125" s="109">
        <v>107</v>
      </c>
      <c r="B125" s="18" t="str">
        <f>IFERROR(VLOOKUP("v"&amp;tbl_ms_various[[#This Row],[Item No.]],tblListMS[],2,FALSE),"INVALID ITEM NO.")</f>
        <v>Specimen container vol. 60ml, graduated, white, red or blue caps, sterile</v>
      </c>
      <c r="C125" s="79">
        <v>3300</v>
      </c>
      <c r="D125" s="32"/>
      <c r="E125" s="32"/>
      <c r="F125" s="32"/>
      <c r="G125" s="32"/>
      <c r="H125" s="32"/>
      <c r="I125" s="32"/>
      <c r="J125" s="112"/>
    </row>
    <row r="126" spans="1:10" s="33" customFormat="1" x14ac:dyDescent="0.2">
      <c r="A126" s="109">
        <v>108</v>
      </c>
      <c r="B126" s="18" t="str">
        <f>IFERROR(VLOOKUP("v"&amp;tbl_ms_various[[#This Row],[Item No.]],tblListMS[],2,FALSE),"INVALID ITEM NO.")</f>
        <v>Splint, pedia, small</v>
      </c>
      <c r="C126" s="79">
        <v>40</v>
      </c>
      <c r="D126" s="32"/>
      <c r="E126" s="32"/>
      <c r="F126" s="32"/>
      <c r="G126" s="32"/>
      <c r="H126" s="32"/>
      <c r="I126" s="32"/>
      <c r="J126" s="112"/>
    </row>
    <row r="127" spans="1:10" s="33" customFormat="1" x14ac:dyDescent="0.2">
      <c r="A127" s="109">
        <v>109</v>
      </c>
      <c r="B127" s="18" t="str">
        <f>IFERROR(VLOOKUP("v"&amp;tbl_ms_various[[#This Row],[Item No.]],tblListMS[],2,FALSE),"INVALID ITEM NO.")</f>
        <v>Splint, pedia, medium</v>
      </c>
      <c r="C127" s="79">
        <v>20</v>
      </c>
      <c r="D127" s="32"/>
      <c r="E127" s="32"/>
      <c r="F127" s="32"/>
      <c r="G127" s="32"/>
      <c r="H127" s="32"/>
      <c r="I127" s="32"/>
      <c r="J127" s="112"/>
    </row>
    <row r="128" spans="1:10" s="33" customFormat="1" x14ac:dyDescent="0.2">
      <c r="A128" s="109">
        <v>110</v>
      </c>
      <c r="B128" s="18" t="str">
        <f>IFERROR(VLOOKUP("v"&amp;tbl_ms_various[[#This Row],[Item No.]],tblListMS[],2,FALSE),"INVALID ITEM NO.")</f>
        <v>Splint, pedia, large</v>
      </c>
      <c r="C128" s="79">
        <v>20</v>
      </c>
      <c r="D128" s="32"/>
      <c r="E128" s="32"/>
      <c r="F128" s="32"/>
      <c r="G128" s="32"/>
      <c r="H128" s="32"/>
      <c r="I128" s="32"/>
      <c r="J128" s="112"/>
    </row>
    <row r="129" spans="1:10" s="33" customFormat="1" x14ac:dyDescent="0.2">
      <c r="A129" s="109">
        <v>111</v>
      </c>
      <c r="B129" s="18" t="str">
        <f>IFERROR(VLOOKUP("v"&amp;tbl_ms_various[[#This Row],[Item No.]],tblListMS[],2,FALSE),"INVALID ITEM NO.")</f>
        <v>Splint, adult, small</v>
      </c>
      <c r="C129" s="79">
        <v>40</v>
      </c>
      <c r="D129" s="32"/>
      <c r="E129" s="32"/>
      <c r="F129" s="32"/>
      <c r="G129" s="32"/>
      <c r="H129" s="32"/>
      <c r="I129" s="32"/>
      <c r="J129" s="112"/>
    </row>
    <row r="130" spans="1:10" s="33" customFormat="1" x14ac:dyDescent="0.2">
      <c r="A130" s="109">
        <v>112</v>
      </c>
      <c r="B130" s="18" t="str">
        <f>IFERROR(VLOOKUP("v"&amp;tbl_ms_various[[#This Row],[Item No.]],tblListMS[],2,FALSE),"INVALID ITEM NO.")</f>
        <v>Splint, adult, medium</v>
      </c>
      <c r="C130" s="79">
        <v>40</v>
      </c>
      <c r="D130" s="32"/>
      <c r="E130" s="32"/>
      <c r="F130" s="32"/>
      <c r="G130" s="32"/>
      <c r="H130" s="32"/>
      <c r="I130" s="32"/>
      <c r="J130" s="112"/>
    </row>
    <row r="131" spans="1:10" s="33" customFormat="1" x14ac:dyDescent="0.2">
      <c r="A131" s="109">
        <v>113</v>
      </c>
      <c r="B131" s="18" t="str">
        <f>IFERROR(VLOOKUP("v"&amp;tbl_ms_various[[#This Row],[Item No.]],tblListMS[],2,FALSE),"INVALID ITEM NO.")</f>
        <v>Splint, adult, large</v>
      </c>
      <c r="C131" s="79">
        <v>40</v>
      </c>
      <c r="D131" s="32"/>
      <c r="E131" s="32"/>
      <c r="F131" s="32"/>
      <c r="G131" s="32"/>
      <c r="H131" s="32"/>
      <c r="I131" s="32"/>
      <c r="J131" s="112"/>
    </row>
    <row r="132" spans="1:10" s="33" customFormat="1" ht="25.5" x14ac:dyDescent="0.2">
      <c r="A132" s="109">
        <v>114</v>
      </c>
      <c r="B132" s="18" t="str">
        <f>IFERROR(VLOOKUP("v"&amp;tbl_ms_various[[#This Row],[Item No.]],tblListMS[],2,FALSE),"INVALID ITEM NO.")</f>
        <v xml:space="preserve">Sponge, absorbable gelatin, anal, 8x3cm </v>
      </c>
      <c r="C132" s="79">
        <v>50</v>
      </c>
      <c r="D132" s="32"/>
      <c r="E132" s="32"/>
      <c r="F132" s="32"/>
      <c r="G132" s="32"/>
      <c r="H132" s="32"/>
      <c r="I132" s="32"/>
      <c r="J132" s="112"/>
    </row>
    <row r="133" spans="1:10" s="33" customFormat="1" ht="51" x14ac:dyDescent="0.2">
      <c r="A133" s="109">
        <v>115</v>
      </c>
      <c r="B133" s="18" t="str">
        <f>IFERROR(VLOOKUP("v"&amp;tbl_ms_various[[#This Row],[Item No.]],tblListMS[],2,FALSE),"INVALID ITEM NO.")</f>
        <v xml:space="preserve">Sponge, absorbable gelatin, standard, 7cm-8cm x 5cm-7cm x 1cm (70mm-80mm x 50mm-70mm x 10mm, double blister packing) </v>
      </c>
      <c r="C133" s="79">
        <v>350</v>
      </c>
      <c r="D133" s="32"/>
      <c r="E133" s="32"/>
      <c r="F133" s="32"/>
      <c r="G133" s="32"/>
      <c r="H133" s="32"/>
      <c r="I133" s="32"/>
      <c r="J133" s="112"/>
    </row>
    <row r="134" spans="1:10" s="33" customFormat="1" ht="25.5" x14ac:dyDescent="0.2">
      <c r="A134" s="109">
        <v>116</v>
      </c>
      <c r="B134" s="18" t="str">
        <f>IFERROR(VLOOKUP("v"&amp;tbl_ms_various[[#This Row],[Item No.]],tblListMS[],2,FALSE),"INVALID ITEM NO.")</f>
        <v xml:space="preserve">Stockings, anti-embolism, large, thigh length, latex free </v>
      </c>
      <c r="C134" s="79">
        <v>100</v>
      </c>
      <c r="D134" s="32"/>
      <c r="E134" s="32"/>
      <c r="F134" s="32"/>
      <c r="G134" s="32"/>
      <c r="H134" s="32"/>
      <c r="I134" s="32"/>
      <c r="J134" s="112"/>
    </row>
    <row r="135" spans="1:10" s="33" customFormat="1" ht="25.5" x14ac:dyDescent="0.2">
      <c r="A135" s="109">
        <v>117</v>
      </c>
      <c r="B135" s="22" t="str">
        <f>IFERROR(VLOOKUP("v"&amp;tbl_ms_various[[#This Row],[Item No.]],tblListMS[],2,FALSE),"INVALID ITEM NO.")</f>
        <v>Stockings, anti-embolism, medium, thigh length, latex free</v>
      </c>
      <c r="C135" s="79">
        <v>170</v>
      </c>
      <c r="D135" s="32"/>
      <c r="E135" s="32"/>
      <c r="F135" s="32"/>
      <c r="G135" s="32"/>
      <c r="H135" s="32"/>
      <c r="I135" s="32"/>
      <c r="J135" s="112"/>
    </row>
    <row r="136" spans="1:10" s="33" customFormat="1" ht="25.5" x14ac:dyDescent="0.2">
      <c r="A136" s="109">
        <v>118</v>
      </c>
      <c r="B136" s="18" t="str">
        <f>IFERROR(VLOOKUP("v"&amp;tbl_ms_various[[#This Row],[Item No.]],tblListMS[],2,FALSE),"INVALID ITEM NO.")</f>
        <v>Stockings, anti-embolism, small, thigh length, latex free</v>
      </c>
      <c r="C136" s="79">
        <v>200</v>
      </c>
      <c r="D136" s="32"/>
      <c r="E136" s="32"/>
      <c r="F136" s="32"/>
      <c r="G136" s="32"/>
      <c r="H136" s="32"/>
      <c r="I136" s="32"/>
      <c r="J136" s="112"/>
    </row>
    <row r="137" spans="1:10" s="33" customFormat="1" ht="25.5" x14ac:dyDescent="0.2">
      <c r="A137" s="109">
        <v>119</v>
      </c>
      <c r="B137" s="18" t="str">
        <f>IFERROR(VLOOKUP("v"&amp;tbl_ms_various[[#This Row],[Item No.]],tblListMS[],2,FALSE),"INVALID ITEM NO.")</f>
        <v>Stopcock, 3-way with luer lock, sterile</v>
      </c>
      <c r="C137" s="79">
        <v>930</v>
      </c>
      <c r="D137" s="32"/>
      <c r="E137" s="32"/>
      <c r="F137" s="32"/>
      <c r="G137" s="32"/>
      <c r="H137" s="32"/>
      <c r="I137" s="32"/>
      <c r="J137" s="112"/>
    </row>
    <row r="138" spans="1:10" s="33" customFormat="1" ht="38.25" x14ac:dyDescent="0.2">
      <c r="A138" s="109">
        <v>120</v>
      </c>
      <c r="B138" s="18" t="str">
        <f>IFERROR(VLOOKUP("v"&amp;tbl_ms_various[[#This Row],[Item No.]],tblListMS[],2,FALSE),"INVALID ITEM NO.")</f>
        <v>Stomahesive wafer with flange 45mm, compatible with drainage bag 45mm</v>
      </c>
      <c r="C138" s="79">
        <v>95</v>
      </c>
      <c r="D138" s="32"/>
      <c r="E138" s="32"/>
      <c r="F138" s="32"/>
      <c r="G138" s="32"/>
      <c r="H138" s="32"/>
      <c r="I138" s="32"/>
      <c r="J138" s="112"/>
    </row>
    <row r="139" spans="1:10" s="33" customFormat="1" ht="38.25" x14ac:dyDescent="0.2">
      <c r="A139" s="109">
        <v>121</v>
      </c>
      <c r="B139" s="18" t="str">
        <f>IFERROR(VLOOKUP("v"&amp;tbl_ms_various[[#This Row],[Item No.]],tblListMS[],2,FALSE),"INVALID ITEM NO.")</f>
        <v>Stomahesive wafer with flange 57mm, compatible with drainage bag 57mm</v>
      </c>
      <c r="C139" s="79">
        <v>150</v>
      </c>
      <c r="D139" s="32"/>
      <c r="E139" s="32"/>
      <c r="F139" s="32"/>
      <c r="G139" s="32"/>
      <c r="H139" s="32"/>
      <c r="I139" s="32"/>
      <c r="J139" s="112"/>
    </row>
    <row r="140" spans="1:10" s="33" customFormat="1" ht="38.25" x14ac:dyDescent="0.2">
      <c r="A140" s="109">
        <v>122</v>
      </c>
      <c r="B140" s="18" t="str">
        <f>IFERROR(VLOOKUP("v"&amp;tbl_ms_various[[#This Row],[Item No.]],tblListMS[],2,FALSE),"INVALID ITEM NO.")</f>
        <v>Stomahesive wafer with flange 70mm, compatible with drainage bag 70mm</v>
      </c>
      <c r="C140" s="79">
        <v>130</v>
      </c>
      <c r="D140" s="32"/>
      <c r="E140" s="32"/>
      <c r="F140" s="32"/>
      <c r="G140" s="32"/>
      <c r="H140" s="32"/>
      <c r="I140" s="32"/>
      <c r="J140" s="112"/>
    </row>
    <row r="141" spans="1:10" s="33" customFormat="1" ht="38.25" x14ac:dyDescent="0.2">
      <c r="A141" s="109">
        <v>123</v>
      </c>
      <c r="B141" s="18" t="str">
        <f>IFERROR(VLOOKUP("v"&amp;tbl_ms_various[[#This Row],[Item No.]],tblListMS[],2,FALSE),"INVALID ITEM NO.")</f>
        <v xml:space="preserve">Suction Liner Collection Retention Disposal (CRD) 1500 ml for Medivac Suction CRD Outer Canister 1500 ml </v>
      </c>
      <c r="C141" s="79">
        <v>230</v>
      </c>
      <c r="D141" s="32"/>
      <c r="E141" s="32"/>
      <c r="F141" s="32"/>
      <c r="G141" s="32"/>
      <c r="H141" s="32"/>
      <c r="I141" s="32"/>
      <c r="J141" s="112"/>
    </row>
    <row r="142" spans="1:10" s="33" customFormat="1" ht="25.5" x14ac:dyDescent="0.2">
      <c r="A142" s="109">
        <v>124</v>
      </c>
      <c r="B142" s="18" t="str">
        <f>IFERROR(VLOOKUP("v"&amp;tbl_ms_various[[#This Row],[Item No.]],tblListMS[],2,FALSE),"INVALID ITEM NO.")</f>
        <v>Transfer bag, sterile, non-pyrogenic fluid path, 300 ml</v>
      </c>
      <c r="C142" s="79">
        <v>45</v>
      </c>
      <c r="D142" s="32"/>
      <c r="E142" s="32"/>
      <c r="F142" s="32"/>
      <c r="G142" s="32"/>
      <c r="H142" s="32"/>
      <c r="I142" s="32"/>
      <c r="J142" s="112"/>
    </row>
    <row r="143" spans="1:10" s="33" customFormat="1" ht="25.5" x14ac:dyDescent="0.2">
      <c r="A143" s="109">
        <v>125</v>
      </c>
      <c r="B143" s="18" t="str">
        <f>IFERROR(VLOOKUP("v"&amp;tbl_ms_various[[#This Row],[Item No.]],tblListMS[],2,FALSE),"INVALID ITEM NO.")</f>
        <v>Tube, endotracheal 2.5 with cuff, sterile, pedia</v>
      </c>
      <c r="C143" s="79">
        <v>50</v>
      </c>
      <c r="D143" s="32"/>
      <c r="E143" s="32"/>
      <c r="F143" s="32"/>
      <c r="G143" s="32"/>
      <c r="H143" s="32"/>
      <c r="I143" s="32"/>
      <c r="J143" s="112"/>
    </row>
    <row r="144" spans="1:10" s="33" customFormat="1" ht="25.5" x14ac:dyDescent="0.2">
      <c r="A144" s="109">
        <v>126</v>
      </c>
      <c r="B144" s="18" t="str">
        <f>IFERROR(VLOOKUP("v"&amp;tbl_ms_various[[#This Row],[Item No.]],tblListMS[],2,FALSE),"INVALID ITEM NO.")</f>
        <v>Tube, endotracheal 2.5 without cuff, sterile, pedia</v>
      </c>
      <c r="C144" s="79">
        <v>50</v>
      </c>
      <c r="D144" s="32"/>
      <c r="E144" s="32"/>
      <c r="F144" s="32"/>
      <c r="G144" s="32"/>
      <c r="H144" s="32"/>
      <c r="I144" s="32"/>
      <c r="J144" s="112"/>
    </row>
    <row r="145" spans="1:10" s="33" customFormat="1" ht="25.5" x14ac:dyDescent="0.2">
      <c r="A145" s="109">
        <v>127</v>
      </c>
      <c r="B145" s="18" t="str">
        <f>IFERROR(VLOOKUP("v"&amp;tbl_ms_various[[#This Row],[Item No.]],tblListMS[],2,FALSE),"INVALID ITEM NO.")</f>
        <v>Tube, endotracheal 3.0 with cuff, sterile, pedia</v>
      </c>
      <c r="C145" s="79">
        <v>50</v>
      </c>
      <c r="D145" s="32"/>
      <c r="E145" s="32"/>
      <c r="F145" s="32"/>
      <c r="G145" s="32"/>
      <c r="H145" s="32"/>
      <c r="I145" s="32"/>
      <c r="J145" s="112"/>
    </row>
    <row r="146" spans="1:10" s="33" customFormat="1" ht="25.5" x14ac:dyDescent="0.2">
      <c r="A146" s="109">
        <v>128</v>
      </c>
      <c r="B146" s="18" t="str">
        <f>IFERROR(VLOOKUP("v"&amp;tbl_ms_various[[#This Row],[Item No.]],tblListMS[],2,FALSE),"INVALID ITEM NO.")</f>
        <v>Tube, endotracheal 3.0 without cuff, sterile, pedia</v>
      </c>
      <c r="C146" s="79">
        <v>125</v>
      </c>
      <c r="D146" s="32"/>
      <c r="E146" s="32"/>
      <c r="F146" s="32"/>
      <c r="G146" s="32"/>
      <c r="H146" s="32"/>
      <c r="I146" s="32"/>
      <c r="J146" s="112"/>
    </row>
    <row r="147" spans="1:10" s="33" customFormat="1" ht="25.5" x14ac:dyDescent="0.2">
      <c r="A147" s="109">
        <v>129</v>
      </c>
      <c r="B147" s="18" t="str">
        <f>IFERROR(VLOOKUP("v"&amp;tbl_ms_various[[#This Row],[Item No.]],tblListMS[],2,FALSE),"INVALID ITEM NO.")</f>
        <v>Tube, endotracheal 3.5 with cuff, sterile, pedia</v>
      </c>
      <c r="C147" s="79">
        <v>50</v>
      </c>
      <c r="D147" s="32"/>
      <c r="E147" s="32"/>
      <c r="F147" s="32"/>
      <c r="G147" s="32"/>
      <c r="H147" s="32"/>
      <c r="I147" s="32"/>
      <c r="J147" s="112"/>
    </row>
    <row r="148" spans="1:10" s="33" customFormat="1" ht="25.5" x14ac:dyDescent="0.2">
      <c r="A148" s="109">
        <v>130</v>
      </c>
      <c r="B148" s="18" t="str">
        <f>IFERROR(VLOOKUP("v"&amp;tbl_ms_various[[#This Row],[Item No.]],tblListMS[],2,FALSE),"INVALID ITEM NO.")</f>
        <v>Tube, endotracheal 3.5 without cuff, sterile, pedia</v>
      </c>
      <c r="C148" s="79">
        <v>125</v>
      </c>
      <c r="D148" s="32"/>
      <c r="E148" s="32"/>
      <c r="F148" s="32"/>
      <c r="G148" s="32"/>
      <c r="H148" s="32"/>
      <c r="I148" s="32"/>
      <c r="J148" s="112"/>
    </row>
    <row r="149" spans="1:10" s="33" customFormat="1" ht="25.5" x14ac:dyDescent="0.2">
      <c r="A149" s="109">
        <v>131</v>
      </c>
      <c r="B149" s="18" t="str">
        <f>IFERROR(VLOOKUP("v"&amp;tbl_ms_various[[#This Row],[Item No.]],tblListMS[],2,FALSE),"INVALID ITEM NO.")</f>
        <v>Tube, endotracheal 4.0 with cuff, sterile, pedia</v>
      </c>
      <c r="C149" s="79">
        <v>50</v>
      </c>
      <c r="D149" s="32"/>
      <c r="E149" s="32"/>
      <c r="F149" s="32"/>
      <c r="G149" s="32"/>
      <c r="H149" s="32"/>
      <c r="I149" s="32"/>
      <c r="J149" s="112"/>
    </row>
    <row r="150" spans="1:10" s="33" customFormat="1" ht="25.5" x14ac:dyDescent="0.2">
      <c r="A150" s="109">
        <v>132</v>
      </c>
      <c r="B150" s="18" t="str">
        <f>IFERROR(VLOOKUP("v"&amp;tbl_ms_various[[#This Row],[Item No.]],tblListMS[],2,FALSE),"INVALID ITEM NO.")</f>
        <v>Tube, endotracheal 4.0 without cuff, sterile, pedia</v>
      </c>
      <c r="C150" s="79">
        <v>125</v>
      </c>
      <c r="D150" s="32"/>
      <c r="E150" s="32"/>
      <c r="F150" s="32"/>
      <c r="G150" s="32"/>
      <c r="H150" s="32"/>
      <c r="I150" s="32"/>
      <c r="J150" s="112"/>
    </row>
    <row r="151" spans="1:10" s="33" customFormat="1" ht="25.5" x14ac:dyDescent="0.2">
      <c r="A151" s="109">
        <v>133</v>
      </c>
      <c r="B151" s="18" t="str">
        <f>IFERROR(VLOOKUP("v"&amp;tbl_ms_various[[#This Row],[Item No.]],tblListMS[],2,FALSE),"INVALID ITEM NO.")</f>
        <v>Tube, endotracheal 4.5 with cuff, sterile, pedia</v>
      </c>
      <c r="C151" s="79">
        <v>50</v>
      </c>
      <c r="D151" s="32"/>
      <c r="E151" s="32"/>
      <c r="F151" s="32"/>
      <c r="G151" s="32"/>
      <c r="H151" s="32"/>
      <c r="I151" s="32"/>
      <c r="J151" s="112"/>
    </row>
    <row r="152" spans="1:10" s="33" customFormat="1" ht="25.5" x14ac:dyDescent="0.2">
      <c r="A152" s="109">
        <v>134</v>
      </c>
      <c r="B152" s="18" t="str">
        <f>IFERROR(VLOOKUP("v"&amp;tbl_ms_various[[#This Row],[Item No.]],tblListMS[],2,FALSE),"INVALID ITEM NO.")</f>
        <v>Tube, endotracheal 4.5 without cuff, sterile, pedia</v>
      </c>
      <c r="C152" s="79">
        <v>125</v>
      </c>
      <c r="D152" s="32"/>
      <c r="E152" s="32"/>
      <c r="F152" s="32"/>
      <c r="G152" s="32"/>
      <c r="H152" s="32"/>
      <c r="I152" s="32"/>
      <c r="J152" s="112"/>
    </row>
    <row r="153" spans="1:10" s="33" customFormat="1" ht="25.5" x14ac:dyDescent="0.2">
      <c r="A153" s="109">
        <v>135</v>
      </c>
      <c r="B153" s="18" t="str">
        <f>IFERROR(VLOOKUP("v"&amp;tbl_ms_various[[#This Row],[Item No.]],tblListMS[],2,FALSE),"INVALID ITEM NO.")</f>
        <v>Tube, endotracheal 5.0 with cuff, sterile, adult</v>
      </c>
      <c r="C153" s="79">
        <v>125</v>
      </c>
      <c r="D153" s="32"/>
      <c r="E153" s="32"/>
      <c r="F153" s="32"/>
      <c r="G153" s="32"/>
      <c r="H153" s="32"/>
      <c r="I153" s="32"/>
      <c r="J153" s="112"/>
    </row>
    <row r="154" spans="1:10" s="33" customFormat="1" ht="25.5" x14ac:dyDescent="0.2">
      <c r="A154" s="109">
        <v>136</v>
      </c>
      <c r="B154" s="18" t="str">
        <f>IFERROR(VLOOKUP("v"&amp;tbl_ms_various[[#This Row],[Item No.]],tblListMS[],2,FALSE),"INVALID ITEM NO.")</f>
        <v>Tube, endotracheal 5.0 without cuff, sterile, adult</v>
      </c>
      <c r="C154" s="79">
        <v>125</v>
      </c>
      <c r="D154" s="32"/>
      <c r="E154" s="32"/>
      <c r="F154" s="32"/>
      <c r="G154" s="32"/>
      <c r="H154" s="32"/>
      <c r="I154" s="32"/>
      <c r="J154" s="112"/>
    </row>
    <row r="155" spans="1:10" s="33" customFormat="1" ht="25.5" x14ac:dyDescent="0.2">
      <c r="A155" s="109">
        <v>137</v>
      </c>
      <c r="B155" s="18" t="str">
        <f>IFERROR(VLOOKUP("v"&amp;tbl_ms_various[[#This Row],[Item No.]],tblListMS[],2,FALSE),"INVALID ITEM NO.")</f>
        <v>Tube, endotracheal 5.5 with cuff, sterile, adult</v>
      </c>
      <c r="C155" s="79">
        <v>125</v>
      </c>
      <c r="D155" s="32"/>
      <c r="E155" s="32"/>
      <c r="F155" s="32"/>
      <c r="G155" s="32"/>
      <c r="H155" s="32"/>
      <c r="I155" s="32"/>
      <c r="J155" s="112"/>
    </row>
    <row r="156" spans="1:10" s="33" customFormat="1" ht="25.5" x14ac:dyDescent="0.2">
      <c r="A156" s="109">
        <v>138</v>
      </c>
      <c r="B156" s="18" t="str">
        <f>IFERROR(VLOOKUP("v"&amp;tbl_ms_various[[#This Row],[Item No.]],tblListMS[],2,FALSE),"INVALID ITEM NO.")</f>
        <v>Tube, endotracheal 6.0 with cuff, sterile, adult</v>
      </c>
      <c r="C156" s="79">
        <v>125</v>
      </c>
      <c r="D156" s="32"/>
      <c r="E156" s="32"/>
      <c r="F156" s="32"/>
      <c r="G156" s="32"/>
      <c r="H156" s="32"/>
      <c r="I156" s="32"/>
      <c r="J156" s="112"/>
    </row>
    <row r="157" spans="1:10" s="33" customFormat="1" ht="25.5" x14ac:dyDescent="0.2">
      <c r="A157" s="109">
        <v>139</v>
      </c>
      <c r="B157" s="18" t="str">
        <f>IFERROR(VLOOKUP("v"&amp;tbl_ms_various[[#This Row],[Item No.]],tblListMS[],2,FALSE),"INVALID ITEM NO.")</f>
        <v>Tube, endotracheal 6.5 with cuff, sterile, adult</v>
      </c>
      <c r="C157" s="79">
        <v>125</v>
      </c>
      <c r="D157" s="32"/>
      <c r="E157" s="32"/>
      <c r="F157" s="32"/>
      <c r="G157" s="32"/>
      <c r="H157" s="32"/>
      <c r="I157" s="32"/>
      <c r="J157" s="112"/>
    </row>
    <row r="158" spans="1:10" s="33" customFormat="1" ht="25.5" x14ac:dyDescent="0.2">
      <c r="A158" s="109">
        <v>140</v>
      </c>
      <c r="B158" s="18" t="str">
        <f>IFERROR(VLOOKUP("v"&amp;tbl_ms_various[[#This Row],[Item No.]],tblListMS[],2,FALSE),"INVALID ITEM NO.")</f>
        <v>Tube, endotracheal 7.5 with cuff, adult, sterile</v>
      </c>
      <c r="C158" s="79">
        <v>500</v>
      </c>
      <c r="D158" s="32"/>
      <c r="E158" s="32"/>
      <c r="F158" s="32"/>
      <c r="G158" s="32"/>
      <c r="H158" s="32"/>
      <c r="I158" s="32"/>
      <c r="J158" s="112"/>
    </row>
    <row r="159" spans="1:10" s="33" customFormat="1" ht="25.5" x14ac:dyDescent="0.2">
      <c r="A159" s="109">
        <v>141</v>
      </c>
      <c r="B159" s="18" t="str">
        <f>IFERROR(VLOOKUP("v"&amp;tbl_ms_various[[#This Row],[Item No.]],tblListMS[],2,FALSE),"INVALID ITEM NO.")</f>
        <v>Tube, endotracheal 8.0 with cuff, adult, sterile</v>
      </c>
      <c r="C159" s="79">
        <v>500</v>
      </c>
      <c r="D159" s="32"/>
      <c r="E159" s="32"/>
      <c r="F159" s="32"/>
      <c r="G159" s="32"/>
      <c r="H159" s="32"/>
      <c r="I159" s="32"/>
      <c r="J159" s="112"/>
    </row>
    <row r="160" spans="1:10" s="33" customFormat="1" ht="25.5" x14ac:dyDescent="0.2">
      <c r="A160" s="109">
        <v>142</v>
      </c>
      <c r="B160" s="18" t="str">
        <f>IFERROR(VLOOKUP("v"&amp;tbl_ms_various[[#This Row],[Item No.]],tblListMS[],2,FALSE),"INVALID ITEM NO.")</f>
        <v>Tube, endotracheal 8.5 with cuff, adult, sterile</v>
      </c>
      <c r="C160" s="79">
        <v>10</v>
      </c>
      <c r="D160" s="32"/>
      <c r="E160" s="32"/>
      <c r="F160" s="32"/>
      <c r="G160" s="32"/>
      <c r="H160" s="32"/>
      <c r="I160" s="32"/>
      <c r="J160" s="112"/>
    </row>
    <row r="161" spans="1:10" s="33" customFormat="1" ht="25.5" x14ac:dyDescent="0.2">
      <c r="A161" s="109">
        <v>143</v>
      </c>
      <c r="B161" s="18" t="str">
        <f>IFERROR(VLOOKUP("v"&amp;tbl_ms_various[[#This Row],[Item No.]],tblListMS[],2,FALSE),"INVALID ITEM NO.")</f>
        <v>Tube, extension 140cm/K-50 extension tubing</v>
      </c>
      <c r="C161" s="79">
        <v>500</v>
      </c>
      <c r="D161" s="32"/>
      <c r="E161" s="32"/>
      <c r="F161" s="32"/>
      <c r="G161" s="32"/>
      <c r="H161" s="32"/>
      <c r="I161" s="32"/>
      <c r="J161" s="112"/>
    </row>
    <row r="162" spans="1:10" s="33" customFormat="1" ht="25.5" x14ac:dyDescent="0.2">
      <c r="A162" s="109">
        <v>144</v>
      </c>
      <c r="B162" s="18" t="str">
        <f>IFERROR(VLOOKUP("v"&amp;tbl_ms_various[[#This Row],[Item No.]],tblListMS[],2,FALSE),"INVALID ITEM NO.")</f>
        <v>Tube, feeding/duodenal/stomach  fr. 5, 40cm, sterile</v>
      </c>
      <c r="C162" s="79">
        <v>400</v>
      </c>
      <c r="D162" s="32"/>
      <c r="E162" s="32"/>
      <c r="F162" s="32"/>
      <c r="G162" s="32"/>
      <c r="H162" s="32"/>
      <c r="I162" s="32"/>
      <c r="J162" s="112"/>
    </row>
    <row r="163" spans="1:10" s="33" customFormat="1" ht="25.5" x14ac:dyDescent="0.2">
      <c r="A163" s="109">
        <v>145</v>
      </c>
      <c r="B163" s="18" t="str">
        <f>IFERROR(VLOOKUP("v"&amp;tbl_ms_various[[#This Row],[Item No.]],tblListMS[],2,FALSE),"INVALID ITEM NO.")</f>
        <v>Tube, feeding/duodenal/stomach  fr. 8, 40cm, sterile</v>
      </c>
      <c r="C163" s="79">
        <v>25</v>
      </c>
      <c r="D163" s="32"/>
      <c r="E163" s="32"/>
      <c r="F163" s="32"/>
      <c r="G163" s="32"/>
      <c r="H163" s="32"/>
      <c r="I163" s="32"/>
      <c r="J163" s="112"/>
    </row>
    <row r="164" spans="1:10" s="33" customFormat="1" ht="25.5" x14ac:dyDescent="0.2">
      <c r="A164" s="109">
        <v>146</v>
      </c>
      <c r="B164" s="18" t="str">
        <f>IFERROR(VLOOKUP("v"&amp;tbl_ms_various[[#This Row],[Item No.]],tblListMS[],2,FALSE),"INVALID ITEM NO.")</f>
        <v>Tube, feeding/duodenal/stomach  fr. 8, close tip, 100cm,  K-30,  sterile</v>
      </c>
      <c r="C164" s="79">
        <v>400</v>
      </c>
      <c r="D164" s="32"/>
      <c r="E164" s="32"/>
      <c r="F164" s="32"/>
      <c r="G164" s="32"/>
      <c r="H164" s="32"/>
      <c r="I164" s="32"/>
      <c r="J164" s="112"/>
    </row>
    <row r="165" spans="1:10" s="33" customFormat="1" ht="25.5" x14ac:dyDescent="0.2">
      <c r="A165" s="109">
        <v>147</v>
      </c>
      <c r="B165" s="18" t="str">
        <f>IFERROR(VLOOKUP("v"&amp;tbl_ms_various[[#This Row],[Item No.]],tblListMS[],2,FALSE),"INVALID ITEM NO.")</f>
        <v>Tube, feeding/duodenal/stomach  fr. 10, 125cm, sterile</v>
      </c>
      <c r="C165" s="79">
        <v>100</v>
      </c>
      <c r="D165" s="32"/>
      <c r="E165" s="32"/>
      <c r="F165" s="32"/>
      <c r="G165" s="32"/>
      <c r="H165" s="32"/>
      <c r="I165" s="32"/>
      <c r="J165" s="112"/>
    </row>
    <row r="166" spans="1:10" s="33" customFormat="1" ht="25.5" x14ac:dyDescent="0.2">
      <c r="A166" s="109">
        <v>148</v>
      </c>
      <c r="B166" s="18" t="str">
        <f>IFERROR(VLOOKUP("v"&amp;tbl_ms_various[[#This Row],[Item No.]],tblListMS[],2,FALSE),"INVALID ITEM NO.")</f>
        <v>Tube, feeding/duodenal/stomach  fr. 12, 125cm, sterile</v>
      </c>
      <c r="C166" s="79">
        <v>100</v>
      </c>
      <c r="D166" s="32"/>
      <c r="E166" s="32"/>
      <c r="F166" s="32"/>
      <c r="G166" s="32"/>
      <c r="H166" s="32"/>
      <c r="I166" s="32"/>
      <c r="J166" s="112"/>
    </row>
    <row r="167" spans="1:10" s="33" customFormat="1" ht="25.5" x14ac:dyDescent="0.2">
      <c r="A167" s="109">
        <v>149</v>
      </c>
      <c r="B167" s="18" t="str">
        <f>IFERROR(VLOOKUP("v"&amp;tbl_ms_various[[#This Row],[Item No.]],tblListMS[],2,FALSE),"INVALID ITEM NO.")</f>
        <v>Tube, feeding/duodenal/stomach  fr. 14, 125cm, sterile</v>
      </c>
      <c r="C167" s="79">
        <v>100</v>
      </c>
      <c r="D167" s="32"/>
      <c r="E167" s="32"/>
      <c r="F167" s="32"/>
      <c r="G167" s="32"/>
      <c r="H167" s="32"/>
      <c r="I167" s="32"/>
      <c r="J167" s="112"/>
    </row>
    <row r="168" spans="1:10" s="33" customFormat="1" ht="25.5" x14ac:dyDescent="0.2">
      <c r="A168" s="109">
        <v>150</v>
      </c>
      <c r="B168" s="18" t="str">
        <f>IFERROR(VLOOKUP("v"&amp;tbl_ms_various[[#This Row],[Item No.]],tblListMS[],2,FALSE),"INVALID ITEM NO.")</f>
        <v>Tube, feeding/duodenal/stomach  fr. 16, 125cm, sterile</v>
      </c>
      <c r="C168" s="79">
        <v>120</v>
      </c>
      <c r="D168" s="32"/>
      <c r="E168" s="32"/>
      <c r="F168" s="32"/>
      <c r="G168" s="32"/>
      <c r="H168" s="32"/>
      <c r="I168" s="32"/>
      <c r="J168" s="112"/>
    </row>
    <row r="169" spans="1:10" s="33" customFormat="1" ht="25.5" x14ac:dyDescent="0.2">
      <c r="A169" s="109">
        <v>151</v>
      </c>
      <c r="B169" s="18" t="str">
        <f>IFERROR(VLOOKUP("v"&amp;tbl_ms_various[[#This Row],[Item No.]],tblListMS[],2,FALSE),"INVALID ITEM NO.")</f>
        <v>Tube, feeding/duodenal/stomach  fr. 18, 125cm, sterile</v>
      </c>
      <c r="C169" s="79">
        <v>100</v>
      </c>
      <c r="D169" s="32"/>
      <c r="E169" s="32"/>
      <c r="F169" s="32"/>
      <c r="G169" s="32"/>
      <c r="H169" s="32"/>
      <c r="I169" s="32"/>
      <c r="J169" s="112"/>
    </row>
    <row r="170" spans="1:10" s="33" customFormat="1" x14ac:dyDescent="0.2">
      <c r="A170" s="109">
        <v>152</v>
      </c>
      <c r="B170" s="23" t="str">
        <f>IFERROR(VLOOKUP("v"&amp;tbl_ms_various[[#This Row],[Item No.]],tblListMS[],2,FALSE),"INVALID ITEM NO.")</f>
        <v>Tube, Gatrostomy fr 12</v>
      </c>
      <c r="C170" s="76">
        <v>10</v>
      </c>
      <c r="D170" s="32"/>
      <c r="E170" s="32"/>
      <c r="F170" s="32"/>
      <c r="G170" s="32"/>
      <c r="H170" s="32"/>
      <c r="I170" s="32"/>
      <c r="J170" s="112"/>
    </row>
    <row r="171" spans="1:10" s="33" customFormat="1" x14ac:dyDescent="0.2">
      <c r="A171" s="109">
        <v>153</v>
      </c>
      <c r="B171" s="23" t="str">
        <f>IFERROR(VLOOKUP("v"&amp;tbl_ms_various[[#This Row],[Item No.]],tblListMS[],2,FALSE),"INVALID ITEM NO.")</f>
        <v>Tube, Gatrostomy fr 14</v>
      </c>
      <c r="C171" s="76">
        <v>10</v>
      </c>
      <c r="D171" s="32"/>
      <c r="E171" s="32"/>
      <c r="F171" s="32"/>
      <c r="G171" s="32"/>
      <c r="H171" s="32"/>
      <c r="I171" s="32"/>
      <c r="J171" s="112"/>
    </row>
    <row r="172" spans="1:10" s="33" customFormat="1" x14ac:dyDescent="0.2">
      <c r="A172" s="109">
        <v>154</v>
      </c>
      <c r="B172" s="23" t="str">
        <f>IFERROR(VLOOKUP("v"&amp;tbl_ms_various[[#This Row],[Item No.]],tblListMS[],2,FALSE),"INVALID ITEM NO.")</f>
        <v>Tube, Gatrostomy fr 16</v>
      </c>
      <c r="C172" s="76">
        <v>10</v>
      </c>
      <c r="D172" s="32"/>
      <c r="E172" s="32"/>
      <c r="F172" s="32"/>
      <c r="G172" s="32"/>
      <c r="H172" s="32"/>
      <c r="I172" s="32"/>
      <c r="J172" s="112"/>
    </row>
    <row r="173" spans="1:10" s="33" customFormat="1" x14ac:dyDescent="0.2">
      <c r="A173" s="109">
        <v>155</v>
      </c>
      <c r="B173" s="23" t="str">
        <f>IFERROR(VLOOKUP("v"&amp;tbl_ms_various[[#This Row],[Item No.]],tblListMS[],2,FALSE),"INVALID ITEM NO.")</f>
        <v>Tube, Gatrostomy fr 18</v>
      </c>
      <c r="C173" s="76">
        <v>10</v>
      </c>
      <c r="D173" s="32"/>
      <c r="E173" s="32"/>
      <c r="F173" s="32"/>
      <c r="G173" s="32"/>
      <c r="H173" s="32"/>
      <c r="I173" s="32"/>
      <c r="J173" s="112"/>
    </row>
    <row r="174" spans="1:10" s="33" customFormat="1" ht="25.5" x14ac:dyDescent="0.2">
      <c r="A174" s="109">
        <v>156</v>
      </c>
      <c r="B174" s="23" t="str">
        <f>IFERROR(VLOOKUP("v"&amp;tbl_ms_various[[#This Row],[Item No.]],tblListMS[],2,FALSE),"INVALID ITEM NO.")</f>
        <v>Tube, Nasogastric, fr. 16, siliconized, 125cm</v>
      </c>
      <c r="C174" s="79">
        <v>100</v>
      </c>
      <c r="D174" s="32"/>
      <c r="E174" s="32"/>
      <c r="F174" s="32"/>
      <c r="G174" s="32"/>
      <c r="H174" s="32"/>
      <c r="I174" s="32"/>
      <c r="J174" s="112"/>
    </row>
    <row r="175" spans="1:10" s="33" customFormat="1" ht="25.5" x14ac:dyDescent="0.2">
      <c r="A175" s="109">
        <v>157</v>
      </c>
      <c r="B175" s="18" t="str">
        <f>IFERROR(VLOOKUP("v"&amp;tbl_ms_various[[#This Row],[Item No.]],tblListMS[],2,FALSE),"INVALID ITEM NO.")</f>
        <v>Tube, suction connecting, 180cm - 210cm w/ male/female tip, sterile</v>
      </c>
      <c r="C175" s="79">
        <v>3100</v>
      </c>
      <c r="D175" s="32"/>
      <c r="E175" s="32"/>
      <c r="F175" s="32"/>
      <c r="G175" s="32"/>
      <c r="H175" s="32"/>
      <c r="I175" s="32"/>
      <c r="J175" s="112"/>
    </row>
    <row r="176" spans="1:10" s="33" customFormat="1" ht="25.5" x14ac:dyDescent="0.2">
      <c r="A176" s="109">
        <v>158</v>
      </c>
      <c r="B176" s="18" t="str">
        <f>IFERROR(VLOOKUP("v"&amp;tbl_ms_various[[#This Row],[Item No.]],tblListMS[],2,FALSE),"INVALID ITEM NO.")</f>
        <v xml:space="preserve">Tube, Tracheostomy, adult, size 6, cuffed and fenestrated </v>
      </c>
      <c r="C176" s="79">
        <v>50</v>
      </c>
      <c r="D176" s="32"/>
      <c r="E176" s="32"/>
      <c r="F176" s="32"/>
      <c r="G176" s="32"/>
      <c r="H176" s="32"/>
      <c r="I176" s="32"/>
      <c r="J176" s="112"/>
    </row>
    <row r="177" spans="1:10" s="33" customFormat="1" x14ac:dyDescent="0.2">
      <c r="A177" s="109">
        <v>159</v>
      </c>
      <c r="B177" s="18" t="str">
        <f>IFERROR(VLOOKUP("v"&amp;tbl_ms_various[[#This Row],[Item No.]],tblListMS[],2,FALSE),"INVALID ITEM NO.")</f>
        <v>Tube, Tracheostomy, adult, size 4.0</v>
      </c>
      <c r="C177" s="79">
        <v>20</v>
      </c>
      <c r="D177" s="32"/>
      <c r="E177" s="32"/>
      <c r="F177" s="32"/>
      <c r="G177" s="32"/>
      <c r="H177" s="32"/>
      <c r="I177" s="32"/>
      <c r="J177" s="112"/>
    </row>
    <row r="178" spans="1:10" s="33" customFormat="1" ht="25.5" x14ac:dyDescent="0.2">
      <c r="A178" s="109">
        <v>160</v>
      </c>
      <c r="B178" s="18" t="str">
        <f>IFERROR(VLOOKUP("v"&amp;tbl_ms_various[[#This Row],[Item No.]],tblListMS[],2,FALSE),"INVALID ITEM NO.")</f>
        <v>Tube, Tracheostomy, pediatric, size 3.0</v>
      </c>
      <c r="C178" s="79">
        <v>5</v>
      </c>
      <c r="D178" s="32"/>
      <c r="E178" s="32"/>
      <c r="F178" s="32"/>
      <c r="G178" s="32"/>
      <c r="H178" s="32"/>
      <c r="I178" s="32"/>
      <c r="J178" s="112"/>
    </row>
    <row r="179" spans="1:10" s="33" customFormat="1" ht="25.5" x14ac:dyDescent="0.2">
      <c r="A179" s="109">
        <v>161</v>
      </c>
      <c r="B179" s="18" t="str">
        <f>IFERROR(VLOOKUP("v"&amp;tbl_ms_various[[#This Row],[Item No.]],tblListMS[],2,FALSE),"INVALID ITEM NO.")</f>
        <v xml:space="preserve">Tube, Tracheostomy, pediatric, size 3.5 </v>
      </c>
      <c r="C179" s="79">
        <v>5</v>
      </c>
      <c r="D179" s="32"/>
      <c r="E179" s="32"/>
      <c r="F179" s="32"/>
      <c r="G179" s="32"/>
      <c r="H179" s="32"/>
      <c r="I179" s="32"/>
      <c r="J179" s="112"/>
    </row>
    <row r="180" spans="1:10" s="33" customFormat="1" ht="25.5" x14ac:dyDescent="0.2">
      <c r="A180" s="109">
        <v>162</v>
      </c>
      <c r="B180" s="18" t="str">
        <f>IFERROR(VLOOKUP("v"&amp;tbl_ms_various[[#This Row],[Item No.]],tblListMS[],2,FALSE),"INVALID ITEM NO.")</f>
        <v xml:space="preserve">Tube, Tracheostomy, pediatric, size 4.0 </v>
      </c>
      <c r="C180" s="76">
        <v>10</v>
      </c>
      <c r="D180" s="32"/>
      <c r="E180" s="32"/>
      <c r="F180" s="32"/>
      <c r="G180" s="32"/>
      <c r="H180" s="32"/>
      <c r="I180" s="32"/>
      <c r="J180" s="112"/>
    </row>
    <row r="181" spans="1:10" s="33" customFormat="1" ht="25.5" x14ac:dyDescent="0.2">
      <c r="A181" s="109">
        <v>163</v>
      </c>
      <c r="B181" s="18" t="str">
        <f>IFERROR(VLOOKUP("v"&amp;tbl_ms_various[[#This Row],[Item No.]],tblListMS[],2,FALSE),"INVALID ITEM NO.")</f>
        <v xml:space="preserve">Tube, Tracheostomy, pediatric, size 4.5 </v>
      </c>
      <c r="C181" s="76">
        <v>10</v>
      </c>
      <c r="D181" s="32"/>
      <c r="E181" s="32"/>
      <c r="F181" s="32"/>
      <c r="G181" s="32"/>
      <c r="H181" s="32"/>
      <c r="I181" s="32"/>
      <c r="J181" s="112"/>
    </row>
    <row r="182" spans="1:10" s="33" customFormat="1" ht="25.5" x14ac:dyDescent="0.2">
      <c r="A182" s="109">
        <v>164</v>
      </c>
      <c r="B182" s="18" t="str">
        <f>IFERROR(VLOOKUP("v"&amp;tbl_ms_various[[#This Row],[Item No.]],tblListMS[],2,FALSE),"INVALID ITEM NO.")</f>
        <v xml:space="preserve">Tube, Tracheostomy, pediatric, size 5.0 </v>
      </c>
      <c r="C182" s="76">
        <v>10</v>
      </c>
      <c r="D182" s="32"/>
      <c r="E182" s="32"/>
      <c r="F182" s="32"/>
      <c r="G182" s="32"/>
      <c r="H182" s="32"/>
      <c r="I182" s="32"/>
      <c r="J182" s="112"/>
    </row>
    <row r="183" spans="1:10" s="33" customFormat="1" ht="25.5" x14ac:dyDescent="0.2">
      <c r="A183" s="109">
        <v>165</v>
      </c>
      <c r="B183" s="18" t="str">
        <f>IFERROR(VLOOKUP("v"&amp;tbl_ms_various[[#This Row],[Item No.]],tblListMS[],2,FALSE),"INVALID ITEM NO.")</f>
        <v xml:space="preserve">Tube, Tracheostomy, pediatric, size 5.5 </v>
      </c>
      <c r="C183" s="76">
        <v>10</v>
      </c>
      <c r="D183" s="32"/>
      <c r="E183" s="32"/>
      <c r="F183" s="32"/>
      <c r="G183" s="32"/>
      <c r="H183" s="32"/>
      <c r="I183" s="32"/>
      <c r="J183" s="112"/>
    </row>
    <row r="184" spans="1:10" s="33" customFormat="1" ht="25.5" x14ac:dyDescent="0.2">
      <c r="A184" s="109">
        <v>166</v>
      </c>
      <c r="B184" s="18" t="str">
        <f>IFERROR(VLOOKUP("v"&amp;tbl_ms_various[[#This Row],[Item No.]],tblListMS[],2,FALSE),"INVALID ITEM NO.")</f>
        <v xml:space="preserve">Tube, Tracheostomy, neonate, size 3.0 </v>
      </c>
      <c r="C184" s="76">
        <v>5</v>
      </c>
      <c r="D184" s="32"/>
      <c r="E184" s="32"/>
      <c r="F184" s="32"/>
      <c r="G184" s="32"/>
      <c r="H184" s="32"/>
      <c r="I184" s="32"/>
      <c r="J184" s="112"/>
    </row>
    <row r="185" spans="1:10" s="33" customFormat="1" ht="25.5" x14ac:dyDescent="0.2">
      <c r="A185" s="109">
        <v>167</v>
      </c>
      <c r="B185" s="18" t="str">
        <f>IFERROR(VLOOKUP("v"&amp;tbl_ms_various[[#This Row],[Item No.]],tblListMS[],2,FALSE),"INVALID ITEM NO.")</f>
        <v xml:space="preserve">Tube, Tracheostomy, neonate, size 3.5 </v>
      </c>
      <c r="C185" s="76">
        <v>1.6666666666666667</v>
      </c>
      <c r="D185" s="32"/>
      <c r="E185" s="32"/>
      <c r="F185" s="32"/>
      <c r="G185" s="32"/>
      <c r="H185" s="32"/>
      <c r="I185" s="32"/>
      <c r="J185" s="112"/>
    </row>
    <row r="186" spans="1:10" s="33" customFormat="1" ht="25.5" x14ac:dyDescent="0.2">
      <c r="A186" s="109">
        <v>168</v>
      </c>
      <c r="B186" s="18" t="str">
        <f>IFERROR(VLOOKUP("v"&amp;tbl_ms_various[[#This Row],[Item No.]],tblListMS[],2,FALSE),"INVALID ITEM NO.")</f>
        <v xml:space="preserve">Tube, Tracheostomy, neonate, size 4.0 </v>
      </c>
      <c r="C186" s="76">
        <v>1.6666666666666667</v>
      </c>
      <c r="D186" s="32"/>
      <c r="E186" s="32"/>
      <c r="F186" s="32"/>
      <c r="G186" s="32"/>
      <c r="H186" s="32"/>
      <c r="I186" s="32"/>
      <c r="J186" s="112"/>
    </row>
    <row r="187" spans="1:10" s="33" customFormat="1" ht="25.5" x14ac:dyDescent="0.2">
      <c r="A187" s="109">
        <v>169</v>
      </c>
      <c r="B187" s="21" t="str">
        <f>IFERROR(VLOOKUP("v"&amp;tbl_ms_various[[#This Row],[Item No.]],tblListMS[],2,FALSE),"INVALID ITEM NO.")</f>
        <v xml:space="preserve">Tube, Tracheostomy, neonate, size 4.5 </v>
      </c>
      <c r="C187" s="76">
        <v>5</v>
      </c>
      <c r="D187" s="32"/>
      <c r="E187" s="35"/>
      <c r="F187" s="32"/>
      <c r="G187" s="32"/>
      <c r="H187" s="32"/>
      <c r="I187" s="32"/>
      <c r="J187" s="112"/>
    </row>
    <row r="188" spans="1:10" s="33" customFormat="1" x14ac:dyDescent="0.2">
      <c r="A188" s="109">
        <v>170</v>
      </c>
      <c r="B188" s="21" t="str">
        <f>IFERROR(VLOOKUP("v"&amp;tbl_ms_various[[#This Row],[Item No.]],tblListMS[],2,FALSE),"INVALID ITEM NO.")</f>
        <v>Volume controlled solution set</v>
      </c>
      <c r="C188" s="76">
        <v>830</v>
      </c>
      <c r="D188" s="32"/>
      <c r="E188" s="32"/>
      <c r="F188" s="32"/>
      <c r="G188" s="32"/>
      <c r="H188" s="32"/>
      <c r="I188" s="32"/>
      <c r="J188" s="112"/>
    </row>
    <row r="189" spans="1:10" s="33" customFormat="1" x14ac:dyDescent="0.2">
      <c r="A189" s="109">
        <v>171</v>
      </c>
      <c r="B189" s="21" t="str">
        <f>IFERROR(VLOOKUP("v"&amp;tbl_ms_various[[#This Row],[Item No.]],tblListMS[],2,FALSE),"INVALID ITEM NO.")</f>
        <v>Wadding sheet 5 x 6yards/roll</v>
      </c>
      <c r="C189" s="76">
        <v>150</v>
      </c>
      <c r="D189" s="32"/>
      <c r="E189" s="32"/>
      <c r="F189" s="32"/>
      <c r="G189" s="32"/>
      <c r="H189" s="32"/>
      <c r="I189" s="32"/>
      <c r="J189" s="112"/>
    </row>
    <row r="190" spans="1:10" s="33" customFormat="1" x14ac:dyDescent="0.2">
      <c r="A190" s="109">
        <v>172</v>
      </c>
      <c r="B190" s="21" t="str">
        <f>IFERROR(VLOOKUP("v"&amp;tbl_ms_various[[#This Row],[Item No.]],tblListMS[],2,FALSE),"INVALID ITEM NO.")</f>
        <v>Warm Blanket, full body, adult</v>
      </c>
      <c r="C190" s="76">
        <v>41.666666666666664</v>
      </c>
      <c r="D190" s="32"/>
      <c r="E190" s="32"/>
      <c r="F190" s="32"/>
      <c r="G190" s="32"/>
      <c r="H190" s="32"/>
      <c r="I190" s="32"/>
      <c r="J190" s="112"/>
    </row>
    <row r="191" spans="1:10" s="33" customFormat="1" x14ac:dyDescent="0.2">
      <c r="A191" s="109">
        <v>173</v>
      </c>
      <c r="B191" s="23" t="str">
        <f>IFERROR(VLOOKUP("v"&amp;tbl_ms_various[[#This Row],[Item No.]],tblListMS[],2,FALSE),"INVALID ITEM NO.")</f>
        <v>Warm Blanket, full body, pedia</v>
      </c>
      <c r="C191" s="76">
        <v>41.666666666666664</v>
      </c>
      <c r="D191" s="32"/>
      <c r="E191" s="32"/>
      <c r="F191" s="32"/>
      <c r="G191" s="32"/>
      <c r="H191" s="32"/>
      <c r="I191" s="32"/>
      <c r="J191" s="112"/>
    </row>
    <row r="192" spans="1:10" s="33" customFormat="1" x14ac:dyDescent="0.2">
      <c r="A192" s="109">
        <v>174</v>
      </c>
      <c r="B192" s="23" t="str">
        <f>IFERROR(VLOOKUP("v"&amp;tbl_ms_various[[#This Row],[Item No.]],tblListMS[],2,FALSE),"INVALID ITEM NO.")</f>
        <v>Wax, Bone 2.5g</v>
      </c>
      <c r="C192" s="76">
        <v>300</v>
      </c>
      <c r="D192" s="32"/>
      <c r="E192" s="32"/>
      <c r="F192" s="32"/>
      <c r="G192" s="32"/>
      <c r="H192" s="32"/>
      <c r="I192" s="32"/>
      <c r="J192" s="112"/>
    </row>
    <row r="193" spans="1:10" s="33" customFormat="1" ht="25.5" x14ac:dyDescent="0.2">
      <c r="A193" s="109">
        <v>175</v>
      </c>
      <c r="B193" s="23" t="str">
        <f>IFERROR(VLOOKUP("v"&amp;tbl_ms_various[[#This Row],[Item No.]],tblListMS[],2,FALSE),"INVALID ITEM NO.")</f>
        <v>Wipes, lina, sterile, tissue anti-fog solution (for endoscopic optic)</v>
      </c>
      <c r="C193" s="76">
        <v>125</v>
      </c>
      <c r="D193" s="32"/>
      <c r="E193" s="32"/>
      <c r="F193" s="32"/>
      <c r="G193" s="32"/>
      <c r="H193" s="32"/>
      <c r="I193" s="32"/>
      <c r="J193" s="112"/>
    </row>
    <row r="194" spans="1:10" s="33" customFormat="1" ht="25.5" x14ac:dyDescent="0.2">
      <c r="A194" s="119">
        <v>176</v>
      </c>
      <c r="B194" s="120" t="str">
        <f>IFERROR(VLOOKUP("v"&amp;tbl_ms_various[[#This Row],[Item No.]],tblListMS[],2,FALSE),"INVALID ITEM NO.")</f>
        <v>Wound suction drainage set, 100 ml, reservoir kit w/ silicone flat drain</v>
      </c>
      <c r="C194" s="121">
        <v>400</v>
      </c>
      <c r="D194" s="122"/>
      <c r="E194" s="122"/>
      <c r="F194" s="122"/>
      <c r="G194" s="122"/>
      <c r="H194" s="122"/>
      <c r="I194" s="122"/>
      <c r="J194" s="123"/>
    </row>
    <row r="195" spans="1:10" x14ac:dyDescent="0.2">
      <c r="A195" s="26"/>
      <c r="B195" s="26"/>
      <c r="C195" s="80"/>
      <c r="D195" s="27"/>
    </row>
    <row r="196" spans="1:10" x14ac:dyDescent="0.2">
      <c r="H196" s="39" t="s">
        <v>369</v>
      </c>
    </row>
    <row r="197" spans="1:10" x14ac:dyDescent="0.2">
      <c r="H197" s="5"/>
    </row>
    <row r="198" spans="1:10" x14ac:dyDescent="0.2">
      <c r="H198" s="5"/>
    </row>
    <row r="199" spans="1:10" x14ac:dyDescent="0.2">
      <c r="H199" s="40" t="s">
        <v>370</v>
      </c>
    </row>
    <row r="200" spans="1:10" x14ac:dyDescent="0.2">
      <c r="H200" s="5" t="s">
        <v>371</v>
      </c>
    </row>
  </sheetData>
  <conditionalFormatting sqref="B18:B194">
    <cfRule type="cellIs" dxfId="4" priority="1" operator="equal">
      <formula>"INVALID ITEM NO."</formula>
    </cfRule>
  </conditionalFormatting>
  <pageMargins left="0.39370078740157483" right="0.39370078740157483" top="0.59055118110236227" bottom="0.59055118110236227" header="0" footer="0.19685039370078741"/>
  <pageSetup paperSize="9" orientation="landscape" r:id="rId1"/>
  <headerFooter>
    <oddFooter xml:space="preserve">&amp;R&amp;"Times New Roman,Regular"Page &amp;P of &amp;N </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AA31"/>
  <sheetViews>
    <sheetView view="pageBreakPreview" zoomScaleNormal="100" zoomScaleSheetLayoutView="100" workbookViewId="0">
      <pane ySplit="18" topLeftCell="A19" activePane="bottomLeft" state="frozen"/>
      <selection pane="bottomLeft" activeCell="I3" sqref="I3"/>
    </sheetView>
  </sheetViews>
  <sheetFormatPr defaultRowHeight="12.75" x14ac:dyDescent="0.2"/>
  <cols>
    <col min="1" max="1" width="9.5703125" style="49" customWidth="1"/>
    <col min="2" max="2" width="30.7109375" style="49" customWidth="1"/>
    <col min="3" max="3" width="8.42578125" style="70" customWidth="1"/>
    <col min="4" max="4" width="13.140625" style="50" customWidth="1"/>
    <col min="5" max="10" width="13.140625" style="49" customWidth="1"/>
    <col min="11" max="16384" width="9.140625" style="49"/>
  </cols>
  <sheetData>
    <row r="1" spans="1:27" s="2" customFormat="1" x14ac:dyDescent="0.2">
      <c r="A1" s="1" t="s">
        <v>351</v>
      </c>
      <c r="C1" s="66"/>
    </row>
    <row r="2" spans="1:27" s="2" customFormat="1" x14ac:dyDescent="0.2">
      <c r="A2" s="1" t="s">
        <v>352</v>
      </c>
      <c r="C2" s="66"/>
    </row>
    <row r="3" spans="1:27" s="2" customFormat="1" ht="13.5" x14ac:dyDescent="0.2">
      <c r="A3" s="4" t="s">
        <v>397</v>
      </c>
      <c r="C3" s="66"/>
    </row>
    <row r="4" spans="1:27" s="5" customFormat="1" x14ac:dyDescent="0.2">
      <c r="B4" s="2"/>
      <c r="C4" s="36"/>
    </row>
    <row r="5" spans="1:27" s="10" customFormat="1" x14ac:dyDescent="0.2">
      <c r="A5" s="6"/>
      <c r="B5" s="7" t="s">
        <v>353</v>
      </c>
      <c r="C5" s="8"/>
      <c r="D5" s="9"/>
      <c r="E5" s="9"/>
      <c r="F5" s="9"/>
      <c r="G5" s="9"/>
      <c r="H5" s="9"/>
      <c r="I5" s="9"/>
      <c r="J5" s="9"/>
      <c r="K5" s="9"/>
      <c r="L5" s="9"/>
      <c r="M5" s="9"/>
      <c r="N5" s="9"/>
      <c r="O5" s="9"/>
      <c r="P5" s="9"/>
      <c r="Q5" s="9"/>
      <c r="R5" s="9"/>
      <c r="S5" s="9"/>
    </row>
    <row r="6" spans="1:27" s="10" customFormat="1" x14ac:dyDescent="0.2">
      <c r="A6" s="6"/>
      <c r="B6" s="11" t="s">
        <v>354</v>
      </c>
      <c r="C6" s="67" t="s">
        <v>379</v>
      </c>
      <c r="D6" s="65"/>
      <c r="E6" s="65"/>
      <c r="F6" s="65"/>
      <c r="G6" s="65"/>
      <c r="H6" s="65"/>
      <c r="I6" s="65"/>
      <c r="J6" s="65"/>
      <c r="K6" s="9"/>
      <c r="L6" s="9"/>
      <c r="M6" s="9"/>
      <c r="N6" s="9"/>
      <c r="O6" s="9"/>
      <c r="P6" s="9"/>
      <c r="Q6" s="9"/>
      <c r="R6" s="9"/>
      <c r="S6" s="9"/>
    </row>
    <row r="7" spans="1:27" s="10" customFormat="1" x14ac:dyDescent="0.2">
      <c r="A7" s="6"/>
      <c r="B7" s="11" t="s">
        <v>359</v>
      </c>
      <c r="C7" s="67" t="s">
        <v>392</v>
      </c>
      <c r="D7" s="65"/>
      <c r="E7" s="65"/>
      <c r="F7" s="65"/>
      <c r="G7" s="65"/>
      <c r="H7" s="65"/>
      <c r="I7" s="65"/>
      <c r="J7" s="65"/>
      <c r="K7" s="9"/>
      <c r="L7" s="9"/>
      <c r="M7" s="9"/>
      <c r="N7" s="9"/>
      <c r="O7" s="9"/>
      <c r="P7" s="9"/>
      <c r="Q7" s="9"/>
      <c r="R7" s="9"/>
      <c r="S7" s="9"/>
    </row>
    <row r="8" spans="1:27" s="37" customFormat="1" x14ac:dyDescent="0.2">
      <c r="A8" s="6"/>
      <c r="B8" s="11" t="s">
        <v>357</v>
      </c>
      <c r="C8" s="67" t="s">
        <v>378</v>
      </c>
      <c r="D8" s="11"/>
      <c r="E8" s="11"/>
      <c r="F8" s="11"/>
      <c r="G8" s="11"/>
      <c r="H8" s="11"/>
      <c r="I8" s="11"/>
      <c r="J8" s="11"/>
      <c r="K8" s="12"/>
      <c r="L8" s="12"/>
      <c r="M8" s="12"/>
      <c r="N8" s="12"/>
      <c r="O8" s="9"/>
      <c r="P8" s="9"/>
      <c r="Q8" s="9"/>
      <c r="R8" s="9"/>
      <c r="S8" s="9"/>
      <c r="T8" s="9"/>
      <c r="U8" s="9"/>
      <c r="V8" s="9"/>
      <c r="W8" s="9"/>
      <c r="X8" s="9"/>
      <c r="Y8" s="9"/>
      <c r="Z8" s="9"/>
      <c r="AA8" s="9"/>
    </row>
    <row r="9" spans="1:27" s="10" customFormat="1" x14ac:dyDescent="0.2">
      <c r="A9" s="6"/>
      <c r="B9" s="11" t="s">
        <v>355</v>
      </c>
      <c r="C9" s="67" t="s">
        <v>356</v>
      </c>
      <c r="D9" s="65"/>
      <c r="E9" s="65"/>
      <c r="F9" s="65"/>
      <c r="G9" s="65"/>
      <c r="H9" s="65"/>
      <c r="I9" s="65"/>
      <c r="J9" s="65"/>
      <c r="K9" s="9"/>
      <c r="L9" s="9"/>
      <c r="M9" s="9"/>
      <c r="N9" s="9"/>
      <c r="O9" s="9"/>
      <c r="P9" s="9"/>
      <c r="Q9" s="9"/>
      <c r="R9" s="9"/>
      <c r="S9" s="9"/>
    </row>
    <row r="10" spans="1:27" s="10" customFormat="1" x14ac:dyDescent="0.2">
      <c r="A10" s="6"/>
      <c r="B10" s="11" t="s">
        <v>358</v>
      </c>
      <c r="C10" s="67" t="s">
        <v>381</v>
      </c>
      <c r="D10" s="65"/>
      <c r="E10" s="65"/>
      <c r="F10" s="65"/>
      <c r="G10" s="65"/>
      <c r="H10" s="65"/>
      <c r="I10" s="65"/>
      <c r="J10" s="65"/>
      <c r="K10" s="9"/>
      <c r="L10" s="9"/>
      <c r="M10" s="9"/>
      <c r="N10" s="9"/>
      <c r="O10" s="9"/>
      <c r="P10" s="9"/>
      <c r="Q10" s="9"/>
      <c r="R10" s="9"/>
      <c r="S10" s="9"/>
    </row>
    <row r="11" spans="1:27" s="10" customFormat="1" x14ac:dyDescent="0.2">
      <c r="A11" s="6"/>
      <c r="B11" s="2" t="s">
        <v>394</v>
      </c>
      <c r="C11" s="36" t="s">
        <v>395</v>
      </c>
      <c r="D11" s="65"/>
      <c r="E11" s="65"/>
      <c r="F11" s="65"/>
      <c r="G11" s="65"/>
      <c r="H11" s="65"/>
      <c r="I11" s="65"/>
      <c r="J11" s="65"/>
      <c r="K11" s="9"/>
      <c r="L11" s="9"/>
      <c r="M11" s="9"/>
      <c r="N11" s="9"/>
      <c r="O11" s="9"/>
      <c r="P11" s="9"/>
      <c r="Q11" s="9"/>
      <c r="R11" s="9"/>
      <c r="S11" s="9"/>
    </row>
    <row r="12" spans="1:27" s="10" customFormat="1" x14ac:dyDescent="0.2">
      <c r="A12" s="6"/>
      <c r="B12" s="11" t="s">
        <v>360</v>
      </c>
      <c r="C12" s="67" t="s">
        <v>380</v>
      </c>
      <c r="D12" s="65"/>
      <c r="E12" s="65"/>
      <c r="F12" s="65"/>
      <c r="G12" s="65"/>
      <c r="H12" s="65"/>
      <c r="I12" s="65"/>
      <c r="J12" s="65"/>
      <c r="K12" s="9"/>
      <c r="L12" s="9"/>
      <c r="M12" s="9"/>
      <c r="N12" s="9"/>
      <c r="O12" s="9"/>
      <c r="P12" s="9"/>
      <c r="Q12" s="9"/>
      <c r="R12" s="9"/>
      <c r="S12" s="9"/>
    </row>
    <row r="13" spans="1:27" s="10" customFormat="1" x14ac:dyDescent="0.2">
      <c r="A13" s="6"/>
      <c r="B13" s="11" t="s">
        <v>361</v>
      </c>
      <c r="C13" s="67" t="s">
        <v>362</v>
      </c>
      <c r="D13" s="65"/>
      <c r="E13" s="65"/>
      <c r="F13" s="65"/>
      <c r="G13" s="65"/>
      <c r="H13" s="65"/>
      <c r="I13" s="65"/>
      <c r="J13" s="65"/>
      <c r="K13" s="9"/>
      <c r="L13" s="9"/>
      <c r="M13" s="9"/>
      <c r="N13" s="9"/>
      <c r="O13" s="9"/>
      <c r="P13" s="9"/>
      <c r="Q13" s="9"/>
      <c r="R13" s="9"/>
      <c r="S13" s="9"/>
      <c r="T13" s="9"/>
      <c r="U13" s="9"/>
      <c r="V13" s="9"/>
    </row>
    <row r="14" spans="1:27" s="10" customFormat="1" x14ac:dyDescent="0.2">
      <c r="A14" s="13"/>
      <c r="B14" s="11" t="s">
        <v>363</v>
      </c>
      <c r="C14" s="67" t="s">
        <v>364</v>
      </c>
      <c r="D14" s="65"/>
      <c r="E14" s="65"/>
      <c r="F14" s="65"/>
      <c r="G14" s="65"/>
      <c r="H14" s="65"/>
      <c r="I14" s="65"/>
      <c r="J14" s="65"/>
      <c r="K14" s="9"/>
      <c r="L14" s="9"/>
      <c r="M14" s="9"/>
      <c r="N14" s="9"/>
      <c r="O14" s="9"/>
      <c r="P14" s="9"/>
      <c r="Q14" s="9"/>
      <c r="R14" s="9"/>
      <c r="S14" s="9"/>
      <c r="T14" s="9"/>
      <c r="U14" s="9"/>
      <c r="V14" s="9"/>
    </row>
    <row r="15" spans="1:27" s="2" customFormat="1" x14ac:dyDescent="0.2">
      <c r="C15" s="3"/>
    </row>
    <row r="16" spans="1:27" s="10" customFormat="1" x14ac:dyDescent="0.2">
      <c r="A16" s="14" t="s">
        <v>365</v>
      </c>
      <c r="B16" s="14"/>
      <c r="C16" s="15"/>
      <c r="D16" s="6"/>
      <c r="E16" s="6"/>
      <c r="F16" s="6"/>
      <c r="G16" s="6"/>
      <c r="H16" s="6"/>
      <c r="I16" s="6"/>
      <c r="J16" s="9"/>
      <c r="K16" s="9"/>
      <c r="L16" s="9"/>
      <c r="M16" s="9"/>
      <c r="N16" s="9"/>
      <c r="O16" s="9"/>
      <c r="P16" s="9"/>
      <c r="Q16" s="9"/>
      <c r="R16" s="9"/>
    </row>
    <row r="17" spans="1:18" s="29" customFormat="1" ht="51" x14ac:dyDescent="0.2">
      <c r="A17" s="113" t="s">
        <v>366</v>
      </c>
      <c r="B17" s="114" t="s">
        <v>354</v>
      </c>
      <c r="C17" s="115" t="s">
        <v>393</v>
      </c>
      <c r="D17" s="114" t="s">
        <v>372</v>
      </c>
      <c r="E17" s="116" t="s">
        <v>355</v>
      </c>
      <c r="F17" s="113" t="s">
        <v>358</v>
      </c>
      <c r="G17" s="113" t="s">
        <v>394</v>
      </c>
      <c r="H17" s="114" t="s">
        <v>360</v>
      </c>
      <c r="I17" s="117" t="s">
        <v>367</v>
      </c>
      <c r="J17" s="118" t="s">
        <v>368</v>
      </c>
      <c r="K17" s="28"/>
      <c r="L17" s="28"/>
      <c r="M17" s="28"/>
      <c r="N17" s="28"/>
      <c r="O17" s="28"/>
      <c r="P17" s="28"/>
      <c r="Q17" s="28"/>
      <c r="R17" s="28"/>
    </row>
    <row r="18" spans="1:18" s="29" customFormat="1" ht="13.5" x14ac:dyDescent="0.2">
      <c r="A18" s="108"/>
      <c r="B18" s="48" t="s">
        <v>350</v>
      </c>
      <c r="C18" s="82"/>
      <c r="D18" s="22"/>
      <c r="E18" s="22"/>
      <c r="F18" s="22"/>
      <c r="G18" s="22"/>
      <c r="H18" s="22"/>
      <c r="I18" s="22"/>
      <c r="J18" s="125"/>
      <c r="L18" s="48" t="s">
        <v>350</v>
      </c>
    </row>
    <row r="19" spans="1:18" x14ac:dyDescent="0.2">
      <c r="A19" s="119">
        <v>1</v>
      </c>
      <c r="B19" s="59" t="str">
        <f>IFERROR(VLOOKUP("p"&amp;tbl_ms_packs[[#This Row],[Item No.]],tblListMS[],2,FALSE),"INVALID ITEM NO.")</f>
        <v>Laparotomy Pack (Lap Pack)</v>
      </c>
      <c r="C19" s="83">
        <v>1000</v>
      </c>
      <c r="D19" s="60"/>
      <c r="E19" s="61"/>
      <c r="F19" s="62"/>
      <c r="G19" s="62"/>
      <c r="H19" s="62"/>
      <c r="I19" s="62"/>
      <c r="J19" s="128"/>
    </row>
    <row r="20" spans="1:18" ht="234.75" customHeight="1" x14ac:dyDescent="0.2">
      <c r="A20" s="126"/>
      <c r="B20" s="84" t="s">
        <v>576</v>
      </c>
      <c r="C20" s="85"/>
      <c r="D20" s="86"/>
      <c r="E20" s="87"/>
      <c r="F20" s="88"/>
      <c r="G20" s="88"/>
      <c r="H20" s="88"/>
      <c r="I20" s="88"/>
      <c r="J20" s="129"/>
    </row>
    <row r="21" spans="1:18" ht="114.75" x14ac:dyDescent="0.2">
      <c r="A21" s="124"/>
      <c r="B21" s="89" t="s">
        <v>577</v>
      </c>
      <c r="C21" s="90"/>
      <c r="D21" s="91"/>
      <c r="E21" s="92"/>
      <c r="F21" s="93"/>
      <c r="G21" s="93"/>
      <c r="H21" s="93"/>
      <c r="I21" s="93"/>
      <c r="J21" s="130"/>
    </row>
    <row r="22" spans="1:18" x14ac:dyDescent="0.2">
      <c r="A22" s="109">
        <v>2</v>
      </c>
      <c r="B22" s="55" t="str">
        <f>IFERROR(VLOOKUP("p"&amp;tbl_ms_packs[[#This Row],[Item No.]],tblListMS[],2,FALSE),"INVALID ITEM NO.")</f>
        <v>Caesarean pack, sterile</v>
      </c>
      <c r="C22" s="69">
        <v>80</v>
      </c>
      <c r="D22" s="51"/>
      <c r="E22" s="56"/>
      <c r="F22" s="57"/>
      <c r="G22" s="57"/>
      <c r="H22" s="57"/>
      <c r="I22" s="57"/>
      <c r="J22" s="131"/>
    </row>
    <row r="23" spans="1:18" ht="25.5" x14ac:dyDescent="0.2">
      <c r="A23" s="109">
        <v>3</v>
      </c>
      <c r="B23" s="55" t="str">
        <f>IFERROR(VLOOKUP("p"&amp;tbl_ms_packs[[#This Row],[Item No.]],tblListMS[],2,FALSE),"INVALID ITEM NO.")</f>
        <v>Hand and arm pack, sterile, single pack</v>
      </c>
      <c r="C23" s="69">
        <v>4</v>
      </c>
      <c r="D23" s="51"/>
      <c r="E23" s="56"/>
      <c r="F23" s="57"/>
      <c r="G23" s="57"/>
      <c r="H23" s="57"/>
      <c r="I23" s="57"/>
      <c r="J23" s="131"/>
    </row>
    <row r="24" spans="1:18" ht="25.5" x14ac:dyDescent="0.2">
      <c r="A24" s="109">
        <v>4</v>
      </c>
      <c r="B24" s="55" t="str">
        <f>IFERROR(VLOOKUP("p"&amp;tbl_ms_packs[[#This Row],[Item No.]],tblListMS[],2,FALSE),"INVALID ITEM NO.")</f>
        <v>Hip Replacement Pack, sterile, single pack</v>
      </c>
      <c r="C24" s="69">
        <v>12</v>
      </c>
      <c r="D24" s="51"/>
      <c r="E24" s="56"/>
      <c r="F24" s="57"/>
      <c r="G24" s="57"/>
      <c r="H24" s="57"/>
      <c r="I24" s="57"/>
      <c r="J24" s="131"/>
    </row>
    <row r="25" spans="1:18" x14ac:dyDescent="0.2">
      <c r="A25" s="109">
        <v>5</v>
      </c>
      <c r="B25" s="55" t="str">
        <f>IFERROR(VLOOKUP("p"&amp;tbl_ms_packs[[#This Row],[Item No.]],tblListMS[],2,FALSE),"INVALID ITEM NO.")</f>
        <v>Knee pack, sterile, single pack</v>
      </c>
      <c r="C25" s="69">
        <v>12</v>
      </c>
      <c r="D25" s="51"/>
      <c r="E25" s="56"/>
      <c r="F25" s="57"/>
      <c r="G25" s="57"/>
      <c r="H25" s="57"/>
      <c r="I25" s="57"/>
      <c r="J25" s="131"/>
    </row>
    <row r="26" spans="1:18" ht="25.5" x14ac:dyDescent="0.2">
      <c r="A26" s="119">
        <v>6</v>
      </c>
      <c r="B26" s="59" t="str">
        <f>IFERROR(VLOOKUP("p"&amp;tbl_ms_packs[[#This Row],[Item No.]],tblListMS[],2,FALSE),"INVALID ITEM NO.")</f>
        <v>Obstetric pack with large gown, sterile, single pack</v>
      </c>
      <c r="C26" s="83">
        <v>160</v>
      </c>
      <c r="D26" s="60"/>
      <c r="E26" s="61"/>
      <c r="F26" s="62"/>
      <c r="G26" s="62"/>
      <c r="H26" s="62"/>
      <c r="I26" s="62"/>
      <c r="J26" s="128"/>
    </row>
    <row r="27" spans="1:18" x14ac:dyDescent="0.2">
      <c r="H27" s="39" t="s">
        <v>369</v>
      </c>
    </row>
    <row r="28" spans="1:18" x14ac:dyDescent="0.2">
      <c r="H28" s="5"/>
    </row>
    <row r="29" spans="1:18" x14ac:dyDescent="0.2">
      <c r="H29" s="5"/>
    </row>
    <row r="30" spans="1:18" x14ac:dyDescent="0.2">
      <c r="H30" s="40" t="s">
        <v>370</v>
      </c>
    </row>
    <row r="31" spans="1:18" x14ac:dyDescent="0.2">
      <c r="H31" s="5" t="s">
        <v>371</v>
      </c>
    </row>
  </sheetData>
  <conditionalFormatting sqref="B19:B26">
    <cfRule type="cellIs" dxfId="3" priority="1" operator="equal">
      <formula>"INVALID ITEM NO."</formula>
    </cfRule>
  </conditionalFormatting>
  <pageMargins left="0.39370078740157483" right="0.39370078740157483" top="0.59055118110236227" bottom="0.59055118110236227" header="0.11811023622047245" footer="0.19685039370078741"/>
  <pageSetup paperSize="9" orientation="landscape" r:id="rId1"/>
  <headerFooter>
    <oddFooter>&amp;C&amp;"Times New Roman,Regular"Page &amp;P of &amp;N</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Z111"/>
  <sheetViews>
    <sheetView view="pageBreakPreview" zoomScaleNormal="100" zoomScaleSheetLayoutView="100" workbookViewId="0">
      <selection activeCell="B24" sqref="B24"/>
    </sheetView>
  </sheetViews>
  <sheetFormatPr defaultRowHeight="12.75" x14ac:dyDescent="0.2"/>
  <cols>
    <col min="1" max="1" width="9.5703125" style="49" customWidth="1"/>
    <col min="2" max="2" width="28.5703125" style="49" customWidth="1"/>
    <col min="3" max="3" width="8.85546875" style="70" customWidth="1"/>
    <col min="4" max="4" width="13.42578125" style="13" customWidth="1"/>
    <col min="5" max="10" width="13.42578125" style="49" customWidth="1"/>
    <col min="11" max="16384" width="9.140625" style="49"/>
  </cols>
  <sheetData>
    <row r="1" spans="1:26" s="2" customFormat="1" x14ac:dyDescent="0.2">
      <c r="A1" s="1" t="s">
        <v>351</v>
      </c>
      <c r="C1" s="66"/>
    </row>
    <row r="2" spans="1:26" s="2" customFormat="1" x14ac:dyDescent="0.2">
      <c r="A2" s="1" t="s">
        <v>352</v>
      </c>
      <c r="C2" s="66"/>
    </row>
    <row r="3" spans="1:26" s="2" customFormat="1" ht="13.5" x14ac:dyDescent="0.2">
      <c r="A3" s="4" t="s">
        <v>397</v>
      </c>
      <c r="C3" s="66"/>
    </row>
    <row r="4" spans="1:26" s="5" customFormat="1" x14ac:dyDescent="0.2">
      <c r="B4" s="2"/>
      <c r="C4" s="36"/>
    </row>
    <row r="5" spans="1:26" s="10" customFormat="1" x14ac:dyDescent="0.2">
      <c r="A5" s="6"/>
      <c r="B5" s="7" t="s">
        <v>353</v>
      </c>
      <c r="C5" s="8"/>
      <c r="D5" s="9"/>
      <c r="E5" s="9"/>
      <c r="F5" s="9"/>
      <c r="G5" s="9"/>
      <c r="H5" s="9"/>
      <c r="I5" s="9"/>
      <c r="J5" s="9"/>
      <c r="K5" s="9"/>
      <c r="L5" s="9"/>
      <c r="M5" s="9"/>
      <c r="N5" s="9"/>
      <c r="O5" s="9"/>
      <c r="P5" s="9"/>
      <c r="Q5" s="9"/>
      <c r="R5" s="9"/>
    </row>
    <row r="6" spans="1:26" s="10" customFormat="1" x14ac:dyDescent="0.2">
      <c r="A6" s="6"/>
      <c r="B6" s="11" t="s">
        <v>354</v>
      </c>
      <c r="C6" s="65" t="s">
        <v>379</v>
      </c>
      <c r="D6" s="65"/>
      <c r="E6" s="65"/>
      <c r="F6" s="65"/>
      <c r="G6" s="65"/>
      <c r="H6" s="65"/>
      <c r="I6" s="65"/>
      <c r="J6" s="65"/>
      <c r="K6" s="9"/>
      <c r="L6" s="9"/>
      <c r="M6" s="9"/>
      <c r="N6" s="9"/>
      <c r="O6" s="9"/>
      <c r="P6" s="9"/>
      <c r="Q6" s="9"/>
      <c r="R6" s="9"/>
    </row>
    <row r="7" spans="1:26" s="10" customFormat="1" x14ac:dyDescent="0.2">
      <c r="A7" s="6"/>
      <c r="B7" s="11" t="s">
        <v>359</v>
      </c>
      <c r="C7" s="65" t="s">
        <v>392</v>
      </c>
      <c r="D7" s="65"/>
      <c r="E7" s="65"/>
      <c r="F7" s="65"/>
      <c r="G7" s="65"/>
      <c r="H7" s="65"/>
      <c r="I7" s="65"/>
      <c r="J7" s="65"/>
      <c r="K7" s="9"/>
      <c r="L7" s="9"/>
      <c r="M7" s="9"/>
      <c r="N7" s="9"/>
      <c r="O7" s="9"/>
      <c r="P7" s="9"/>
      <c r="Q7" s="9"/>
      <c r="R7" s="9"/>
    </row>
    <row r="8" spans="1:26" s="37" customFormat="1" x14ac:dyDescent="0.2">
      <c r="A8" s="6"/>
      <c r="B8" s="11" t="s">
        <v>357</v>
      </c>
      <c r="C8" s="11" t="s">
        <v>378</v>
      </c>
      <c r="D8" s="11"/>
      <c r="E8" s="11"/>
      <c r="F8" s="11"/>
      <c r="G8" s="11"/>
      <c r="H8" s="11"/>
      <c r="I8" s="11"/>
      <c r="J8" s="11"/>
      <c r="K8" s="12"/>
      <c r="L8" s="12"/>
      <c r="M8" s="12"/>
      <c r="N8" s="9"/>
      <c r="O8" s="9"/>
      <c r="P8" s="9"/>
      <c r="Q8" s="9"/>
      <c r="R8" s="9"/>
      <c r="S8" s="9"/>
      <c r="T8" s="9"/>
      <c r="U8" s="9"/>
      <c r="V8" s="9"/>
      <c r="W8" s="9"/>
      <c r="X8" s="9"/>
      <c r="Y8" s="9"/>
      <c r="Z8" s="9"/>
    </row>
    <row r="9" spans="1:26" s="10" customFormat="1" x14ac:dyDescent="0.2">
      <c r="A9" s="6"/>
      <c r="B9" s="11" t="s">
        <v>355</v>
      </c>
      <c r="C9" s="65" t="s">
        <v>356</v>
      </c>
      <c r="D9" s="65"/>
      <c r="E9" s="65"/>
      <c r="F9" s="65"/>
      <c r="G9" s="65"/>
      <c r="H9" s="65"/>
      <c r="I9" s="65"/>
      <c r="J9" s="65"/>
      <c r="K9" s="9"/>
      <c r="L9" s="9"/>
      <c r="M9" s="9"/>
      <c r="N9" s="9"/>
      <c r="O9" s="9"/>
      <c r="P9" s="9"/>
      <c r="Q9" s="9"/>
      <c r="R9" s="9"/>
    </row>
    <row r="10" spans="1:26" s="10" customFormat="1" x14ac:dyDescent="0.2">
      <c r="A10" s="6"/>
      <c r="B10" s="11" t="s">
        <v>358</v>
      </c>
      <c r="C10" s="65" t="s">
        <v>381</v>
      </c>
      <c r="D10" s="65"/>
      <c r="E10" s="65"/>
      <c r="F10" s="65"/>
      <c r="G10" s="65"/>
      <c r="H10" s="65"/>
      <c r="I10" s="65"/>
      <c r="J10" s="65"/>
      <c r="K10" s="9"/>
      <c r="L10" s="9"/>
      <c r="M10" s="9"/>
      <c r="N10" s="9"/>
      <c r="O10" s="9"/>
      <c r="P10" s="9"/>
      <c r="Q10" s="9"/>
      <c r="R10" s="9"/>
    </row>
    <row r="11" spans="1:26" s="10" customFormat="1" x14ac:dyDescent="0.2">
      <c r="A11" s="6"/>
      <c r="B11" s="2" t="s">
        <v>394</v>
      </c>
      <c r="C11" s="5" t="s">
        <v>395</v>
      </c>
      <c r="D11" s="65"/>
      <c r="E11" s="65"/>
      <c r="F11" s="65"/>
      <c r="G11" s="65"/>
      <c r="H11" s="65"/>
      <c r="I11" s="65"/>
      <c r="J11" s="65"/>
      <c r="K11" s="9"/>
      <c r="L11" s="9"/>
      <c r="M11" s="9"/>
      <c r="N11" s="9"/>
      <c r="O11" s="9"/>
      <c r="P11" s="9"/>
      <c r="Q11" s="9"/>
      <c r="R11" s="9"/>
    </row>
    <row r="12" spans="1:26" s="10" customFormat="1" x14ac:dyDescent="0.2">
      <c r="A12" s="6"/>
      <c r="B12" s="11" t="s">
        <v>360</v>
      </c>
      <c r="C12" s="65" t="s">
        <v>380</v>
      </c>
      <c r="D12" s="65"/>
      <c r="E12" s="65"/>
      <c r="F12" s="65"/>
      <c r="G12" s="65"/>
      <c r="H12" s="65"/>
      <c r="I12" s="65"/>
      <c r="J12" s="65"/>
      <c r="K12" s="9"/>
      <c r="L12" s="9"/>
      <c r="M12" s="9"/>
      <c r="N12" s="9"/>
      <c r="O12" s="9"/>
      <c r="P12" s="9"/>
      <c r="Q12" s="9"/>
      <c r="R12" s="9"/>
    </row>
    <row r="13" spans="1:26" s="10" customFormat="1" x14ac:dyDescent="0.2">
      <c r="A13" s="6"/>
      <c r="B13" s="11" t="s">
        <v>361</v>
      </c>
      <c r="C13" s="65" t="s">
        <v>362</v>
      </c>
      <c r="D13" s="65"/>
      <c r="E13" s="65"/>
      <c r="F13" s="65"/>
      <c r="G13" s="65"/>
      <c r="H13" s="65"/>
      <c r="I13" s="65"/>
      <c r="J13" s="65"/>
      <c r="K13" s="9"/>
      <c r="L13" s="9"/>
      <c r="M13" s="9"/>
      <c r="N13" s="9"/>
      <c r="O13" s="9"/>
      <c r="P13" s="9"/>
      <c r="Q13" s="9"/>
      <c r="R13" s="9"/>
      <c r="S13" s="9"/>
      <c r="T13" s="9"/>
      <c r="U13" s="9"/>
    </row>
    <row r="14" spans="1:26" s="10" customFormat="1" x14ac:dyDescent="0.2">
      <c r="A14" s="13"/>
      <c r="B14" s="11" t="s">
        <v>363</v>
      </c>
      <c r="C14" s="65" t="s">
        <v>364</v>
      </c>
      <c r="D14" s="65"/>
      <c r="E14" s="65"/>
      <c r="F14" s="65"/>
      <c r="G14" s="65"/>
      <c r="H14" s="65"/>
      <c r="I14" s="65"/>
      <c r="J14" s="65"/>
      <c r="K14" s="9"/>
      <c r="L14" s="9"/>
      <c r="M14" s="9"/>
      <c r="N14" s="9"/>
      <c r="O14" s="9"/>
      <c r="P14" s="9"/>
      <c r="Q14" s="9"/>
      <c r="R14" s="9"/>
      <c r="S14" s="9"/>
      <c r="T14" s="9"/>
      <c r="U14" s="9"/>
    </row>
    <row r="15" spans="1:26" s="2" customFormat="1" x14ac:dyDescent="0.2">
      <c r="C15" s="3"/>
    </row>
    <row r="16" spans="1:26" s="10" customFormat="1" x14ac:dyDescent="0.2">
      <c r="A16" s="14" t="s">
        <v>365</v>
      </c>
      <c r="B16" s="14"/>
      <c r="C16" s="15"/>
      <c r="D16" s="6"/>
      <c r="E16" s="6"/>
      <c r="F16" s="6"/>
      <c r="G16" s="6"/>
      <c r="H16" s="6"/>
      <c r="I16" s="6"/>
      <c r="J16" s="9"/>
      <c r="K16" s="9"/>
      <c r="L16" s="9"/>
      <c r="M16" s="9"/>
      <c r="N16" s="9"/>
      <c r="O16" s="9"/>
      <c r="P16" s="9"/>
      <c r="Q16" s="9"/>
    </row>
    <row r="17" spans="1:17" s="58" customFormat="1" ht="38.25" customHeight="1" x14ac:dyDescent="0.2">
      <c r="A17" s="133" t="s">
        <v>366</v>
      </c>
      <c r="B17" s="134" t="s">
        <v>354</v>
      </c>
      <c r="C17" s="135" t="s">
        <v>393</v>
      </c>
      <c r="D17" s="114" t="s">
        <v>372</v>
      </c>
      <c r="E17" s="136" t="s">
        <v>355</v>
      </c>
      <c r="F17" s="133" t="s">
        <v>358</v>
      </c>
      <c r="G17" s="133" t="s">
        <v>394</v>
      </c>
      <c r="H17" s="134" t="s">
        <v>360</v>
      </c>
      <c r="I17" s="137" t="s">
        <v>367</v>
      </c>
      <c r="J17" s="138" t="s">
        <v>368</v>
      </c>
      <c r="K17" s="63"/>
      <c r="L17" s="63"/>
      <c r="M17" s="63"/>
      <c r="N17" s="63"/>
      <c r="O17" s="63"/>
      <c r="P17" s="63"/>
      <c r="Q17" s="63"/>
    </row>
    <row r="18" spans="1:17" s="29" customFormat="1" ht="13.5" x14ac:dyDescent="0.2">
      <c r="A18" s="108"/>
      <c r="B18" s="48" t="s">
        <v>349</v>
      </c>
      <c r="C18" s="68"/>
      <c r="D18" s="64"/>
      <c r="E18" s="64"/>
      <c r="F18" s="64"/>
      <c r="G18" s="64"/>
      <c r="H18" s="64"/>
      <c r="I18" s="64"/>
      <c r="J18" s="132"/>
    </row>
    <row r="19" spans="1:17" ht="38.25" x14ac:dyDescent="0.2">
      <c r="A19" s="109">
        <v>1</v>
      </c>
      <c r="B19" s="94" t="str">
        <f>IFERROR(VLOOKUP("c"&amp;tbl_ms_catheters[[#This Row],[Item No.]],tblListMS[],2,FALSE),"INVALID ITEM NO.")</f>
        <v>Catheter, central venous (I.J. vein), triple lumen, (I.J. catheter) fr. 12 x 15-16cm</v>
      </c>
      <c r="C19" s="95">
        <v>70</v>
      </c>
      <c r="D19" s="96"/>
      <c r="E19" s="32"/>
      <c r="F19" s="32"/>
      <c r="G19" s="57"/>
      <c r="H19" s="57"/>
      <c r="I19" s="57"/>
      <c r="J19" s="131"/>
    </row>
    <row r="20" spans="1:17" ht="38.25" x14ac:dyDescent="0.2">
      <c r="A20" s="109">
        <v>2</v>
      </c>
      <c r="B20" s="94" t="str">
        <f>IFERROR(VLOOKUP("c"&amp;tbl_ms_catheters[[#This Row],[Item No.]],tblListMS[],2,FALSE),"INVALID ITEM NO.")</f>
        <v>Catheter, central venous (I.J. vein), double lumen with clip, (I.J. catheter) fr. 11.5-12 x 15-16cm</v>
      </c>
      <c r="C20" s="95">
        <v>25</v>
      </c>
      <c r="D20" s="96"/>
      <c r="E20" s="97"/>
      <c r="F20" s="32"/>
      <c r="G20" s="57"/>
      <c r="H20" s="57"/>
      <c r="I20" s="57"/>
      <c r="J20" s="131"/>
    </row>
    <row r="21" spans="1:17" ht="25.5" x14ac:dyDescent="0.2">
      <c r="A21" s="109">
        <v>3</v>
      </c>
      <c r="B21" s="94" t="str">
        <f>IFERROR(VLOOKUP("c"&amp;tbl_ms_catheters[[#This Row],[Item No.]],tblListMS[],2,FALSE),"INVALID ITEM NO.")</f>
        <v>Catheter, central venous (IJ) double or triple lumen 9F x 15cm</v>
      </c>
      <c r="C21" s="95">
        <v>2</v>
      </c>
      <c r="D21" s="96"/>
      <c r="E21" s="97"/>
      <c r="F21" s="32"/>
      <c r="G21" s="57"/>
      <c r="H21" s="57"/>
      <c r="I21" s="57"/>
      <c r="J21" s="131"/>
    </row>
    <row r="22" spans="1:17" ht="38.25" x14ac:dyDescent="0.2">
      <c r="A22" s="109">
        <v>4</v>
      </c>
      <c r="B22" s="94" t="str">
        <f>IFERROR(VLOOKUP("c"&amp;tbl_ms_catheters[[#This Row],[Item No.]],tblListMS[],2,FALSE),"INVALID ITEM NO.")</f>
        <v>Catheter, central venous, single lumen, g.24 x 4 inches (10cm), pediatric</v>
      </c>
      <c r="C22" s="95">
        <v>20</v>
      </c>
      <c r="D22" s="96"/>
      <c r="E22" s="98"/>
      <c r="F22" s="56"/>
      <c r="G22" s="57"/>
      <c r="H22" s="57"/>
      <c r="I22" s="57"/>
      <c r="J22" s="131"/>
    </row>
    <row r="23" spans="1:17" x14ac:dyDescent="0.2">
      <c r="A23" s="109">
        <v>5</v>
      </c>
      <c r="B23" s="94" t="str">
        <f>IFERROR(VLOOKUP("c"&amp;tbl_ms_catheters[[#This Row],[Item No.]],tblListMS[],2,FALSE),"INVALID ITEM NO.")</f>
        <v>Catheter, condom, 35mm, adult</v>
      </c>
      <c r="C23" s="95">
        <v>25</v>
      </c>
      <c r="D23" s="96"/>
      <c r="E23" s="32"/>
      <c r="F23" s="32"/>
      <c r="G23" s="57"/>
      <c r="H23" s="57"/>
      <c r="I23" s="57"/>
      <c r="J23" s="131"/>
    </row>
    <row r="24" spans="1:17" ht="25.5" x14ac:dyDescent="0.2">
      <c r="A24" s="109">
        <v>6</v>
      </c>
      <c r="B24" s="94" t="str">
        <f>IFERROR(VLOOKUP("c"&amp;tbl_ms_catheters[[#This Row],[Item No.]],tblListMS[],2,FALSE),"INVALID ITEM NO.")</f>
        <v>Catheter, combined spinal &amp; epidural Fr. 27</v>
      </c>
      <c r="C24" s="95">
        <v>20</v>
      </c>
      <c r="D24" s="96"/>
      <c r="E24" s="32"/>
      <c r="F24" s="32"/>
      <c r="G24" s="57"/>
      <c r="H24" s="57"/>
      <c r="I24" s="57"/>
      <c r="J24" s="131"/>
    </row>
    <row r="25" spans="1:17" x14ac:dyDescent="0.2">
      <c r="A25" s="109">
        <v>7</v>
      </c>
      <c r="B25" s="94" t="str">
        <f>IFERROR(VLOOKUP("c"&amp;tbl_ms_catheters[[#This Row],[Item No.]],tblListMS[],2,FALSE),"INVALID ITEM NO.")</f>
        <v>Catheter, Epidural gauge 16</v>
      </c>
      <c r="C25" s="95">
        <v>80</v>
      </c>
      <c r="D25" s="96"/>
      <c r="E25" s="32"/>
      <c r="F25" s="32"/>
      <c r="G25" s="57"/>
      <c r="H25" s="57"/>
      <c r="I25" s="57"/>
      <c r="J25" s="131"/>
    </row>
    <row r="26" spans="1:17" x14ac:dyDescent="0.2">
      <c r="A26" s="109">
        <v>8</v>
      </c>
      <c r="B26" s="94" t="str">
        <f>IFERROR(VLOOKUP("c"&amp;tbl_ms_catheters[[#This Row],[Item No.]],tblListMS[],2,FALSE),"INVALID ITEM NO.")</f>
        <v>Catheter, Epidural gauge 18</v>
      </c>
      <c r="C26" s="95">
        <v>250</v>
      </c>
      <c r="D26" s="96"/>
      <c r="E26" s="32"/>
      <c r="F26" s="32"/>
      <c r="G26" s="57"/>
      <c r="H26" s="57"/>
      <c r="I26" s="57"/>
      <c r="J26" s="131"/>
    </row>
    <row r="27" spans="1:17" x14ac:dyDescent="0.2">
      <c r="A27" s="109">
        <v>9</v>
      </c>
      <c r="B27" s="94" t="str">
        <f>IFERROR(VLOOKUP("c"&amp;tbl_ms_catheters[[#This Row],[Item No.]],tblListMS[],2,FALSE),"INVALID ITEM NO.")</f>
        <v>Catheter, Epidural gauge 20</v>
      </c>
      <c r="C27" s="95">
        <v>40</v>
      </c>
      <c r="D27" s="96"/>
      <c r="E27" s="56"/>
      <c r="F27" s="56"/>
      <c r="G27" s="57"/>
      <c r="H27" s="57"/>
      <c r="I27" s="57"/>
      <c r="J27" s="131"/>
    </row>
    <row r="28" spans="1:17" x14ac:dyDescent="0.2">
      <c r="A28" s="109">
        <v>10</v>
      </c>
      <c r="B28" s="94" t="str">
        <f>IFERROR(VLOOKUP("c"&amp;tbl_ms_catheters[[#This Row],[Item No.]],tblListMS[],2,FALSE),"INVALID ITEM NO.")</f>
        <v>Catheter, Epidural gauge 22</v>
      </c>
      <c r="C28" s="95">
        <v>20</v>
      </c>
      <c r="D28" s="96"/>
      <c r="E28" s="56"/>
      <c r="F28" s="56"/>
      <c r="G28" s="57"/>
      <c r="H28" s="57"/>
      <c r="I28" s="57"/>
      <c r="J28" s="131"/>
    </row>
    <row r="29" spans="1:17" x14ac:dyDescent="0.2">
      <c r="A29" s="109">
        <v>11</v>
      </c>
      <c r="B29" s="94" t="str">
        <f>IFERROR(VLOOKUP("c"&amp;tbl_ms_catheters[[#This Row],[Item No.]],tblListMS[],2,FALSE),"INVALID ITEM NO.")</f>
        <v>Catheter, Epidural gauge 25</v>
      </c>
      <c r="C29" s="95">
        <v>5</v>
      </c>
      <c r="D29" s="96"/>
      <c r="E29" s="56"/>
      <c r="F29" s="56"/>
      <c r="G29" s="57"/>
      <c r="H29" s="57"/>
      <c r="I29" s="57"/>
      <c r="J29" s="131"/>
    </row>
    <row r="30" spans="1:17" ht="38.25" x14ac:dyDescent="0.2">
      <c r="A30" s="109">
        <v>12</v>
      </c>
      <c r="B30" s="94" t="str">
        <f>IFERROR(VLOOKUP("c"&amp;tbl_ms_catheters[[#This Row],[Item No.]],tblListMS[],2,FALSE),"INVALID ITEM NO.")</f>
        <v>Catheter, foley fr. 8, pediatric, sterile, silicone coated, 2-way, 3-5ml.</v>
      </c>
      <c r="C30" s="95">
        <v>160</v>
      </c>
      <c r="D30" s="96"/>
      <c r="E30" s="56"/>
      <c r="F30" s="56"/>
      <c r="G30" s="57"/>
      <c r="H30" s="57"/>
      <c r="I30" s="57"/>
      <c r="J30" s="131"/>
    </row>
    <row r="31" spans="1:17" ht="38.25" x14ac:dyDescent="0.2">
      <c r="A31" s="109">
        <v>13</v>
      </c>
      <c r="B31" s="94" t="str">
        <f>IFERROR(VLOOKUP("c"&amp;tbl_ms_catheters[[#This Row],[Item No.]],tblListMS[],2,FALSE),"INVALID ITEM NO.")</f>
        <v>Catheter, foley fr. 10, pediatric, sterile, silicone coated, 2-way, 3-5ml.</v>
      </c>
      <c r="C31" s="95">
        <v>160</v>
      </c>
      <c r="D31" s="96"/>
      <c r="E31" s="56"/>
      <c r="F31" s="56"/>
      <c r="G31" s="57"/>
      <c r="H31" s="57"/>
      <c r="I31" s="57"/>
      <c r="J31" s="131"/>
    </row>
    <row r="32" spans="1:17" ht="38.25" x14ac:dyDescent="0.2">
      <c r="A32" s="109">
        <v>14</v>
      </c>
      <c r="B32" s="94" t="str">
        <f>IFERROR(VLOOKUP("c"&amp;tbl_ms_catheters[[#This Row],[Item No.]],tblListMS[],2,FALSE),"INVALID ITEM NO.")</f>
        <v>Catheter, foley fr. 12, pediatric, sterile, silicone coated, 2-way, 3-5ml.</v>
      </c>
      <c r="C32" s="95">
        <v>160</v>
      </c>
      <c r="D32" s="96"/>
      <c r="E32" s="56"/>
      <c r="F32" s="56"/>
      <c r="G32" s="57"/>
      <c r="H32" s="57"/>
      <c r="I32" s="57"/>
      <c r="J32" s="131"/>
    </row>
    <row r="33" spans="1:10" ht="25.5" x14ac:dyDescent="0.2">
      <c r="A33" s="109">
        <v>15</v>
      </c>
      <c r="B33" s="94" t="str">
        <f>IFERROR(VLOOKUP("c"&amp;tbl_ms_catheters[[#This Row],[Item No.]],tblListMS[],2,FALSE),"INVALID ITEM NO.")</f>
        <v>Catheter, foley fr. 14, adult, sterile, silicone coated, 2-way,5-15ml.</v>
      </c>
      <c r="C33" s="95">
        <v>400</v>
      </c>
      <c r="D33" s="96"/>
      <c r="E33" s="56"/>
      <c r="F33" s="56"/>
      <c r="G33" s="57"/>
      <c r="H33" s="57"/>
      <c r="I33" s="57"/>
      <c r="J33" s="131"/>
    </row>
    <row r="34" spans="1:10" ht="25.5" x14ac:dyDescent="0.2">
      <c r="A34" s="109">
        <v>16</v>
      </c>
      <c r="B34" s="94" t="str">
        <f>IFERROR(VLOOKUP("c"&amp;tbl_ms_catheters[[#This Row],[Item No.]],tblListMS[],2,FALSE),"INVALID ITEM NO.")</f>
        <v>Catheter, foley fr. 16, adult, sterile, silicone coated, 2-way, 5-15ml.</v>
      </c>
      <c r="C34" s="95">
        <v>1600</v>
      </c>
      <c r="D34" s="96"/>
      <c r="E34" s="56"/>
      <c r="F34" s="56"/>
      <c r="G34" s="57"/>
      <c r="H34" s="57"/>
      <c r="I34" s="57"/>
      <c r="J34" s="131"/>
    </row>
    <row r="35" spans="1:10" ht="25.5" x14ac:dyDescent="0.2">
      <c r="A35" s="109">
        <v>17</v>
      </c>
      <c r="B35" s="94" t="str">
        <f>IFERROR(VLOOKUP("c"&amp;tbl_ms_catheters[[#This Row],[Item No.]],tblListMS[],2,FALSE),"INVALID ITEM NO.")</f>
        <v>Catheter, foley fr. 18, adult, sterile, silicone coated, 2-way, 5-15ml.</v>
      </c>
      <c r="C35" s="95">
        <v>80</v>
      </c>
      <c r="D35" s="96"/>
      <c r="E35" s="32"/>
      <c r="F35" s="32"/>
      <c r="G35" s="57"/>
      <c r="H35" s="57"/>
      <c r="I35" s="57"/>
      <c r="J35" s="131"/>
    </row>
    <row r="36" spans="1:10" ht="25.5" x14ac:dyDescent="0.2">
      <c r="A36" s="109">
        <v>18</v>
      </c>
      <c r="B36" s="94" t="str">
        <f>IFERROR(VLOOKUP("c"&amp;tbl_ms_catheters[[#This Row],[Item No.]],tblListMS[],2,FALSE),"INVALID ITEM NO.")</f>
        <v>Catheter, foley fr. 20, adult, sterile, silicone coated, 2-way, 5 - 15ml.</v>
      </c>
      <c r="C36" s="95">
        <v>80</v>
      </c>
      <c r="D36" s="96"/>
      <c r="E36" s="32"/>
      <c r="F36" s="32"/>
      <c r="G36" s="57"/>
      <c r="H36" s="57"/>
      <c r="I36" s="57"/>
      <c r="J36" s="131"/>
    </row>
    <row r="37" spans="1:10" ht="25.5" x14ac:dyDescent="0.2">
      <c r="A37" s="109">
        <v>19</v>
      </c>
      <c r="B37" s="94" t="str">
        <f>IFERROR(VLOOKUP("c"&amp;tbl_ms_catheters[[#This Row],[Item No.]],tblListMS[],2,FALSE),"INVALID ITEM NO.")</f>
        <v>Catheter, foley fr. 22, adult, sterile, silicone coated, 2-way, 5 - 15ml.</v>
      </c>
      <c r="C37" s="95">
        <v>80</v>
      </c>
      <c r="D37" s="96"/>
      <c r="E37" s="32"/>
      <c r="F37" s="32"/>
      <c r="G37" s="57"/>
      <c r="H37" s="57"/>
      <c r="I37" s="57"/>
      <c r="J37" s="131"/>
    </row>
    <row r="38" spans="1:10" ht="25.5" x14ac:dyDescent="0.2">
      <c r="A38" s="109">
        <v>20</v>
      </c>
      <c r="B38" s="94" t="str">
        <f>IFERROR(VLOOKUP("c"&amp;tbl_ms_catheters[[#This Row],[Item No.]],tblListMS[],2,FALSE),"INVALID ITEM NO.")</f>
        <v>Catheter, foley fr. 24, adult, sterile, silicone coated, 2-way, 5 - 15ml.</v>
      </c>
      <c r="C38" s="95">
        <v>80</v>
      </c>
      <c r="D38" s="96"/>
      <c r="E38" s="32"/>
      <c r="F38" s="32"/>
      <c r="G38" s="57"/>
      <c r="H38" s="57"/>
      <c r="I38" s="57"/>
      <c r="J38" s="131"/>
    </row>
    <row r="39" spans="1:10" ht="25.5" x14ac:dyDescent="0.2">
      <c r="A39" s="109">
        <v>21</v>
      </c>
      <c r="B39" s="94" t="str">
        <f>IFERROR(VLOOKUP("c"&amp;tbl_ms_catheters[[#This Row],[Item No.]],tblListMS[],2,FALSE),"INVALID ITEM NO.")</f>
        <v>Catheter, Intravenous with wings G. 16</v>
      </c>
      <c r="C39" s="95">
        <v>830</v>
      </c>
      <c r="D39" s="96"/>
      <c r="E39" s="32"/>
      <c r="F39" s="32"/>
      <c r="G39" s="57"/>
      <c r="H39" s="57"/>
      <c r="I39" s="57"/>
      <c r="J39" s="131"/>
    </row>
    <row r="40" spans="1:10" ht="25.5" x14ac:dyDescent="0.2">
      <c r="A40" s="109">
        <v>22</v>
      </c>
      <c r="B40" s="94" t="str">
        <f>IFERROR(VLOOKUP("c"&amp;tbl_ms_catheters[[#This Row],[Item No.]],tblListMS[],2,FALSE),"INVALID ITEM NO.")</f>
        <v>Catheter, Intravenous with wings G. 18</v>
      </c>
      <c r="C40" s="95">
        <v>830</v>
      </c>
      <c r="D40" s="96"/>
      <c r="E40" s="32"/>
      <c r="F40" s="32"/>
      <c r="G40" s="57"/>
      <c r="H40" s="57"/>
      <c r="I40" s="57"/>
      <c r="J40" s="131"/>
    </row>
    <row r="41" spans="1:10" ht="25.5" x14ac:dyDescent="0.2">
      <c r="A41" s="109">
        <v>23</v>
      </c>
      <c r="B41" s="94" t="str">
        <f>IFERROR(VLOOKUP("c"&amp;tbl_ms_catheters[[#This Row],[Item No.]],tblListMS[],2,FALSE),"INVALID ITEM NO.")</f>
        <v xml:space="preserve">Catheter, Intravenous with wings G. 20 </v>
      </c>
      <c r="C41" s="95">
        <v>1600</v>
      </c>
      <c r="D41" s="96"/>
      <c r="E41" s="32"/>
      <c r="F41" s="32"/>
      <c r="G41" s="57"/>
      <c r="H41" s="57"/>
      <c r="I41" s="57"/>
      <c r="J41" s="131"/>
    </row>
    <row r="42" spans="1:10" ht="25.5" x14ac:dyDescent="0.2">
      <c r="A42" s="109">
        <v>24</v>
      </c>
      <c r="B42" s="94" t="str">
        <f>IFERROR(VLOOKUP("c"&amp;tbl_ms_catheters[[#This Row],[Item No.]],tblListMS[],2,FALSE),"INVALID ITEM NO.")</f>
        <v xml:space="preserve">Catheter, Intravenous with wings G. 22 </v>
      </c>
      <c r="C42" s="95">
        <v>1600</v>
      </c>
      <c r="D42" s="96"/>
      <c r="E42" s="56"/>
      <c r="F42" s="56"/>
      <c r="G42" s="57"/>
      <c r="H42" s="57"/>
      <c r="I42" s="57"/>
      <c r="J42" s="131"/>
    </row>
    <row r="43" spans="1:10" ht="25.5" x14ac:dyDescent="0.2">
      <c r="A43" s="109">
        <v>25</v>
      </c>
      <c r="B43" s="94" t="str">
        <f>IFERROR(VLOOKUP("c"&amp;tbl_ms_catheters[[#This Row],[Item No.]],tblListMS[],2,FALSE),"INVALID ITEM NO.")</f>
        <v xml:space="preserve">Catheter, Intravenous with wings G. 24 </v>
      </c>
      <c r="C43" s="95">
        <v>800</v>
      </c>
      <c r="D43" s="96"/>
      <c r="E43" s="56"/>
      <c r="F43" s="56"/>
      <c r="G43" s="57"/>
      <c r="H43" s="57"/>
      <c r="I43" s="57"/>
      <c r="J43" s="131"/>
    </row>
    <row r="44" spans="1:10" ht="25.5" x14ac:dyDescent="0.2">
      <c r="A44" s="109">
        <v>26</v>
      </c>
      <c r="B44" s="94" t="str">
        <f>IFERROR(VLOOKUP("c"&amp;tbl_ms_catheters[[#This Row],[Item No.]],tblListMS[],2,FALSE),"INVALID ITEM NO.")</f>
        <v xml:space="preserve">Catheter, Intravenous with wings G. 26 </v>
      </c>
      <c r="C44" s="95">
        <v>300</v>
      </c>
      <c r="D44" s="96"/>
      <c r="E44" s="56"/>
      <c r="F44" s="56"/>
      <c r="G44" s="57"/>
      <c r="H44" s="57"/>
      <c r="I44" s="57"/>
      <c r="J44" s="131"/>
    </row>
    <row r="45" spans="1:10" ht="25.5" x14ac:dyDescent="0.2">
      <c r="A45" s="109">
        <v>27</v>
      </c>
      <c r="B45" s="94" t="str">
        <f>IFERROR(VLOOKUP("c"&amp;tbl_ms_catheters[[#This Row],[Item No.]],tblListMS[],2,FALSE),"INVALID ITEM NO.")</f>
        <v>Catheter lock solution, trisodium citrate, 4% 5ml</v>
      </c>
      <c r="C45" s="95">
        <v>100</v>
      </c>
      <c r="D45" s="96"/>
      <c r="E45" s="98"/>
      <c r="F45" s="56"/>
      <c r="G45" s="57"/>
      <c r="H45" s="57"/>
      <c r="I45" s="57"/>
      <c r="J45" s="131"/>
    </row>
    <row r="46" spans="1:10" ht="38.25" x14ac:dyDescent="0.2">
      <c r="A46" s="109">
        <v>28</v>
      </c>
      <c r="B46" s="94" t="str">
        <f>IFERROR(VLOOKUP("c"&amp;tbl_ms_catheters[[#This Row],[Item No.]],tblListMS[],2,FALSE),"INVALID ITEM NO.")</f>
        <v>Catheter, Peritoneal dialysis (Tenckhoff), pediatric straight silicone 2 cuff 15F x 31cm</v>
      </c>
      <c r="C46" s="99">
        <v>5</v>
      </c>
      <c r="D46" s="96"/>
      <c r="E46" s="98"/>
      <c r="F46" s="56"/>
      <c r="G46" s="57"/>
      <c r="H46" s="57"/>
      <c r="I46" s="57"/>
      <c r="J46" s="131"/>
    </row>
    <row r="47" spans="1:10" ht="38.25" x14ac:dyDescent="0.2">
      <c r="A47" s="109">
        <v>29</v>
      </c>
      <c r="B47" s="94" t="str">
        <f>IFERROR(VLOOKUP("c"&amp;tbl_ms_catheters[[#This Row],[Item No.]],tblListMS[],2,FALSE),"INVALID ITEM NO.")</f>
        <v>Catheter, Peritoneal dialysis (Tenckhoff), pediatric coiled silicone 2 cuff 15F x 31cm</v>
      </c>
      <c r="C47" s="99">
        <v>3</v>
      </c>
      <c r="D47" s="96"/>
      <c r="E47" s="98"/>
      <c r="F47" s="56"/>
      <c r="G47" s="57"/>
      <c r="H47" s="57"/>
      <c r="I47" s="57"/>
      <c r="J47" s="131"/>
    </row>
    <row r="48" spans="1:10" ht="38.25" x14ac:dyDescent="0.2">
      <c r="A48" s="109">
        <v>30</v>
      </c>
      <c r="B48" s="94" t="str">
        <f>IFERROR(VLOOKUP("c"&amp;tbl_ms_catheters[[#This Row],[Item No.]],tblListMS[],2,FALSE),"INVALID ITEM NO.")</f>
        <v>Catheter, Peritoneal dialysis (Tenckhoff), pediatric straight silicone 2 cuff 15F x 37cm</v>
      </c>
      <c r="C48" s="99">
        <v>2</v>
      </c>
      <c r="D48" s="96"/>
      <c r="E48" s="98"/>
      <c r="F48" s="56"/>
      <c r="G48" s="57"/>
      <c r="H48" s="57"/>
      <c r="I48" s="57"/>
      <c r="J48" s="131"/>
    </row>
    <row r="49" spans="1:10" ht="38.25" x14ac:dyDescent="0.2">
      <c r="A49" s="109">
        <v>31</v>
      </c>
      <c r="B49" s="94" t="str">
        <f>IFERROR(VLOOKUP("c"&amp;tbl_ms_catheters[[#This Row],[Item No.]],tblListMS[],2,FALSE),"INVALID ITEM NO.")</f>
        <v>Catheter, Peritoneal dialysis (Tenckhoff), pediatric coiled silicone 2 cuff 15F x 37cm</v>
      </c>
      <c r="C49" s="99">
        <v>2</v>
      </c>
      <c r="D49" s="96"/>
      <c r="E49" s="98"/>
      <c r="F49" s="56"/>
      <c r="G49" s="57"/>
      <c r="H49" s="57"/>
      <c r="I49" s="57"/>
      <c r="J49" s="131"/>
    </row>
    <row r="50" spans="1:10" ht="38.25" x14ac:dyDescent="0.2">
      <c r="A50" s="109">
        <v>32</v>
      </c>
      <c r="B50" s="94" t="str">
        <f>IFERROR(VLOOKUP("c"&amp;tbl_ms_catheters[[#This Row],[Item No.]],tblListMS[],2,FALSE),"INVALID ITEM NO.")</f>
        <v>Catheter, Peritoneal dialysis (Tenckhoff), pediatric straight silicone 2 cuff 15F x 42cm</v>
      </c>
      <c r="C50" s="99">
        <v>2</v>
      </c>
      <c r="D50" s="96"/>
      <c r="E50" s="98"/>
      <c r="F50" s="56"/>
      <c r="G50" s="57"/>
      <c r="H50" s="57"/>
      <c r="I50" s="57"/>
      <c r="J50" s="131"/>
    </row>
    <row r="51" spans="1:10" ht="38.25" x14ac:dyDescent="0.2">
      <c r="A51" s="109">
        <v>33</v>
      </c>
      <c r="B51" s="94" t="str">
        <f>IFERROR(VLOOKUP("c"&amp;tbl_ms_catheters[[#This Row],[Item No.]],tblListMS[],2,FALSE),"INVALID ITEM NO.")</f>
        <v>Catheter, Peritoneal dialysis (Tenckhoff), pediatric coiled silicone 2 cuff 15F x 42cm</v>
      </c>
      <c r="C51" s="99">
        <v>2</v>
      </c>
      <c r="D51" s="96"/>
      <c r="E51" s="98"/>
      <c r="F51" s="56"/>
      <c r="G51" s="57"/>
      <c r="H51" s="57"/>
      <c r="I51" s="57"/>
      <c r="J51" s="131"/>
    </row>
    <row r="52" spans="1:10" ht="38.25" x14ac:dyDescent="0.2">
      <c r="A52" s="109">
        <v>34</v>
      </c>
      <c r="B52" s="94" t="str">
        <f>IFERROR(VLOOKUP("c"&amp;tbl_ms_catheters[[#This Row],[Item No.]],tblListMS[],2,FALSE),"INVALID ITEM NO.")</f>
        <v>Peritoneal dialysis catheter (Tenckhoff), adult straight silicone 2 cuff 15F x 47cm</v>
      </c>
      <c r="C52" s="99">
        <v>2</v>
      </c>
      <c r="D52" s="96"/>
      <c r="E52" s="98"/>
      <c r="F52" s="56"/>
      <c r="G52" s="57"/>
      <c r="H52" s="57"/>
      <c r="I52" s="57"/>
      <c r="J52" s="131"/>
    </row>
    <row r="53" spans="1:10" ht="38.25" x14ac:dyDescent="0.2">
      <c r="A53" s="109">
        <v>35</v>
      </c>
      <c r="B53" s="94" t="str">
        <f>IFERROR(VLOOKUP("c"&amp;tbl_ms_catheters[[#This Row],[Item No.]],tblListMS[],2,FALSE),"INVALID ITEM NO.")</f>
        <v>Peritoneal dialysis catheter (Tenckhoff), adult coiled silicone 2 cuff 15F x 47cm</v>
      </c>
      <c r="C53" s="99">
        <v>2</v>
      </c>
      <c r="D53" s="96"/>
      <c r="E53" s="98"/>
      <c r="F53" s="56"/>
      <c r="G53" s="57"/>
      <c r="H53" s="57"/>
      <c r="I53" s="57"/>
      <c r="J53" s="131"/>
    </row>
    <row r="54" spans="1:10" ht="51" x14ac:dyDescent="0.2">
      <c r="A54" s="109">
        <v>36</v>
      </c>
      <c r="B54" s="94" t="str">
        <f>IFERROR(VLOOKUP("c"&amp;tbl_ms_catheters[[#This Row],[Item No.]],tblListMS[],2,FALSE),"INVALID ITEM NO.")</f>
        <v>Catheter, premature with stylet, g.24 breakaway needle, (length 20cm) g.28 catheter, Fr. 1, PICC Line</v>
      </c>
      <c r="C54" s="95">
        <v>30</v>
      </c>
      <c r="D54" s="96"/>
      <c r="E54" s="56"/>
      <c r="F54" s="56"/>
      <c r="G54" s="57"/>
      <c r="H54" s="57"/>
      <c r="I54" s="57"/>
      <c r="J54" s="131"/>
    </row>
    <row r="55" spans="1:10" ht="25.5" x14ac:dyDescent="0.2">
      <c r="A55" s="109">
        <v>37</v>
      </c>
      <c r="B55" s="94" t="str">
        <f>IFERROR(VLOOKUP("c"&amp;tbl_ms_catheters[[#This Row],[Item No.]],tblListMS[],2,FALSE),"INVALID ITEM NO.")</f>
        <v>Catheter, suction Fr. 5 with stopper, silicone coated</v>
      </c>
      <c r="C55" s="95">
        <v>400</v>
      </c>
      <c r="D55" s="96"/>
      <c r="E55" s="56"/>
      <c r="F55" s="56"/>
      <c r="G55" s="57"/>
      <c r="H55" s="57"/>
      <c r="I55" s="57"/>
      <c r="J55" s="131"/>
    </row>
    <row r="56" spans="1:10" ht="25.5" x14ac:dyDescent="0.2">
      <c r="A56" s="109">
        <v>38</v>
      </c>
      <c r="B56" s="94" t="str">
        <f>IFERROR(VLOOKUP("c"&amp;tbl_ms_catheters[[#This Row],[Item No.]],tblListMS[],2,FALSE),"INVALID ITEM NO.")</f>
        <v>Catheter, suction Fr. 8 with stopper, silicone coated</v>
      </c>
      <c r="C56" s="95">
        <v>500</v>
      </c>
      <c r="D56" s="96"/>
      <c r="E56" s="56"/>
      <c r="F56" s="56"/>
      <c r="G56" s="57"/>
      <c r="H56" s="57"/>
      <c r="I56" s="57"/>
      <c r="J56" s="131"/>
    </row>
    <row r="57" spans="1:10" ht="25.5" x14ac:dyDescent="0.2">
      <c r="A57" s="109">
        <v>39</v>
      </c>
      <c r="B57" s="94" t="str">
        <f>IFERROR(VLOOKUP("c"&amp;tbl_ms_catheters[[#This Row],[Item No.]],tblListMS[],2,FALSE),"INVALID ITEM NO.")</f>
        <v>Catheter, suction Fr. 10 with stopper, silicone coated</v>
      </c>
      <c r="C57" s="95">
        <v>583.33333333333337</v>
      </c>
      <c r="D57" s="96"/>
      <c r="E57" s="56"/>
      <c r="F57" s="56"/>
      <c r="G57" s="57"/>
      <c r="H57" s="57"/>
      <c r="I57" s="57"/>
      <c r="J57" s="131"/>
    </row>
    <row r="58" spans="1:10" ht="25.5" x14ac:dyDescent="0.2">
      <c r="A58" s="109">
        <v>40</v>
      </c>
      <c r="B58" s="94" t="str">
        <f>IFERROR(VLOOKUP("c"&amp;tbl_ms_catheters[[#This Row],[Item No.]],tblListMS[],2,FALSE),"INVALID ITEM NO.")</f>
        <v>Catheter, suction Fr. 12 with stopper, silicone coated</v>
      </c>
      <c r="C58" s="95">
        <v>500</v>
      </c>
      <c r="D58" s="96"/>
      <c r="E58" s="56"/>
      <c r="F58" s="56"/>
      <c r="G58" s="57"/>
      <c r="H58" s="57"/>
      <c r="I58" s="57"/>
      <c r="J58" s="131"/>
    </row>
    <row r="59" spans="1:10" ht="25.5" x14ac:dyDescent="0.2">
      <c r="A59" s="109">
        <v>41</v>
      </c>
      <c r="B59" s="94" t="str">
        <f>IFERROR(VLOOKUP("c"&amp;tbl_ms_catheters[[#This Row],[Item No.]],tblListMS[],2,FALSE),"INVALID ITEM NO.")</f>
        <v>Catheter, suction Fr. 14 with stopper, silicone coated</v>
      </c>
      <c r="C59" s="95">
        <v>1600</v>
      </c>
      <c r="D59" s="96"/>
      <c r="E59" s="56"/>
      <c r="F59" s="56"/>
      <c r="G59" s="57"/>
      <c r="H59" s="57"/>
      <c r="I59" s="57"/>
      <c r="J59" s="131"/>
    </row>
    <row r="60" spans="1:10" ht="25.5" x14ac:dyDescent="0.2">
      <c r="A60" s="109">
        <v>42</v>
      </c>
      <c r="B60" s="94" t="str">
        <f>IFERROR(VLOOKUP("c"&amp;tbl_ms_catheters[[#This Row],[Item No.]],tblListMS[],2,FALSE),"INVALID ITEM NO.")</f>
        <v>Catheter, suction Fr. 16 with stopper, silicone coated</v>
      </c>
      <c r="C60" s="95">
        <v>800</v>
      </c>
      <c r="D60" s="96"/>
      <c r="E60" s="56"/>
      <c r="F60" s="56"/>
      <c r="G60" s="57"/>
      <c r="H60" s="57"/>
      <c r="I60" s="57"/>
      <c r="J60" s="131"/>
    </row>
    <row r="61" spans="1:10" ht="63.75" x14ac:dyDescent="0.2">
      <c r="A61" s="109">
        <v>43</v>
      </c>
      <c r="B61" s="94" t="str">
        <f>IFERROR(VLOOKUP("c"&amp;tbl_ms_catheters[[#This Row],[Item No.]],tblListMS[],2,FALSE),"INVALID ITEM NO.")</f>
        <v>Catheter, thoracic Fr. 20, medical grade,non toxic PVC with radio opaqueline and marking at 2cm increment, soft, kink resistant, sterile</v>
      </c>
      <c r="C61" s="95">
        <v>50</v>
      </c>
      <c r="D61" s="96"/>
      <c r="E61" s="56"/>
      <c r="F61" s="56"/>
      <c r="G61" s="57"/>
      <c r="H61" s="57"/>
      <c r="I61" s="57"/>
      <c r="J61" s="131"/>
    </row>
    <row r="62" spans="1:10" ht="63.75" x14ac:dyDescent="0.2">
      <c r="A62" s="109">
        <v>44</v>
      </c>
      <c r="B62" s="94" t="str">
        <f>IFERROR(VLOOKUP("c"&amp;tbl_ms_catheters[[#This Row],[Item No.]],tblListMS[],2,FALSE),"INVALID ITEM NO.")</f>
        <v>Catheter, thoracic Fr. 24, medical grade, non toxic PVC with radio opaqueline and marking at 2cm increment, soft, kink resistant, sterile</v>
      </c>
      <c r="C62" s="95">
        <v>50</v>
      </c>
      <c r="D62" s="96"/>
      <c r="E62" s="32"/>
      <c r="F62" s="32"/>
      <c r="G62" s="57"/>
      <c r="H62" s="57"/>
      <c r="I62" s="57"/>
      <c r="J62" s="131"/>
    </row>
    <row r="63" spans="1:10" ht="63.75" x14ac:dyDescent="0.2">
      <c r="A63" s="109">
        <v>45</v>
      </c>
      <c r="B63" s="94" t="str">
        <f>IFERROR(VLOOKUP("c"&amp;tbl_ms_catheters[[#This Row],[Item No.]],tblListMS[],2,FALSE),"INVALID ITEM NO.")</f>
        <v>Catheter, thoracic Fr. 28, medical grade, non toxic PVC with radio opaqueline and marking at 2cm increment, soft, kink resistant, sterile</v>
      </c>
      <c r="C63" s="95">
        <v>50</v>
      </c>
      <c r="D63" s="96"/>
      <c r="E63" s="32"/>
      <c r="F63" s="32"/>
      <c r="G63" s="57"/>
      <c r="H63" s="57"/>
      <c r="I63" s="57"/>
      <c r="J63" s="131"/>
    </row>
    <row r="64" spans="1:10" ht="63.75" x14ac:dyDescent="0.2">
      <c r="A64" s="109">
        <v>46</v>
      </c>
      <c r="B64" s="94" t="str">
        <f>IFERROR(VLOOKUP("c"&amp;tbl_ms_catheters[[#This Row],[Item No.]],tblListMS[],2,FALSE),"INVALID ITEM NO.")</f>
        <v>Catheter, thoracic Fr. 32, medical grade, non toxic PVC with radio opaqueline and marking at 2cm increment, soft, kink resistant, sterile</v>
      </c>
      <c r="C64" s="95">
        <v>50</v>
      </c>
      <c r="D64" s="96"/>
      <c r="E64" s="32"/>
      <c r="F64" s="32"/>
      <c r="G64" s="57"/>
      <c r="H64" s="57"/>
      <c r="I64" s="57"/>
      <c r="J64" s="131"/>
    </row>
    <row r="65" spans="1:10" ht="25.5" x14ac:dyDescent="0.2">
      <c r="A65" s="109">
        <v>47</v>
      </c>
      <c r="B65" s="94" t="str">
        <f>IFERROR(VLOOKUP("c"&amp;tbl_ms_catheters[[#This Row],[Item No.]],tblListMS[],2,FALSE),"INVALID ITEM NO.")</f>
        <v>Catheter, triple lumen, short-term hemodialysis, fr.12 x 20cm</v>
      </c>
      <c r="C65" s="95">
        <v>40</v>
      </c>
      <c r="D65" s="96"/>
      <c r="E65" s="56"/>
      <c r="F65" s="100"/>
      <c r="G65" s="57"/>
      <c r="H65" s="57"/>
      <c r="I65" s="57"/>
      <c r="J65" s="131"/>
    </row>
    <row r="66" spans="1:10" ht="25.5" x14ac:dyDescent="0.2">
      <c r="A66" s="109">
        <v>48</v>
      </c>
      <c r="B66" s="94" t="str">
        <f>IFERROR(VLOOKUP("c"&amp;tbl_ms_catheters[[#This Row],[Item No.]],tblListMS[],2,FALSE),"INVALID ITEM NO.")</f>
        <v>Catheter, triple lumen, pedia, fr. 5 x 20cm, Central Venous Catheter</v>
      </c>
      <c r="C66" s="95">
        <v>40</v>
      </c>
      <c r="D66" s="96"/>
      <c r="E66" s="98"/>
      <c r="F66" s="56"/>
      <c r="G66" s="57"/>
      <c r="H66" s="57"/>
      <c r="I66" s="57"/>
      <c r="J66" s="131"/>
    </row>
    <row r="67" spans="1:10" ht="38.25" x14ac:dyDescent="0.2">
      <c r="A67" s="109">
        <v>49</v>
      </c>
      <c r="B67" s="94" t="str">
        <f>IFERROR(VLOOKUP("c"&amp;tbl_ms_catheters[[#This Row],[Item No.]],tblListMS[],2,FALSE),"INVALID ITEM NO.")</f>
        <v>Catheter, triple lumen, central line, adult, fr. 7 x 15cm, Central Venous, with valve needle</v>
      </c>
      <c r="C67" s="95">
        <v>40</v>
      </c>
      <c r="D67" s="96"/>
      <c r="E67" s="98"/>
      <c r="F67" s="56"/>
      <c r="G67" s="57"/>
      <c r="H67" s="57"/>
      <c r="I67" s="57"/>
      <c r="J67" s="131"/>
    </row>
    <row r="68" spans="1:10" ht="38.25" x14ac:dyDescent="0.2">
      <c r="A68" s="109">
        <v>50</v>
      </c>
      <c r="B68" s="94" t="str">
        <f>IFERROR(VLOOKUP("c"&amp;tbl_ms_catheters[[#This Row],[Item No.]],tblListMS[],2,FALSE),"INVALID ITEM NO.")</f>
        <v>Umbilical catheter, PVC, single lumen, X-ray Opaque, 37cm, Fr. 3.5, 7ml/min flow rate</v>
      </c>
      <c r="C68" s="95">
        <v>40</v>
      </c>
      <c r="D68" s="96"/>
      <c r="E68" s="98"/>
      <c r="F68" s="56"/>
      <c r="G68" s="57"/>
      <c r="H68" s="57"/>
      <c r="I68" s="57"/>
      <c r="J68" s="131"/>
    </row>
    <row r="69" spans="1:10" ht="38.25" x14ac:dyDescent="0.2">
      <c r="A69" s="109">
        <v>51</v>
      </c>
      <c r="B69" s="94" t="str">
        <f>IFERROR(VLOOKUP("c"&amp;tbl_ms_catheters[[#This Row],[Item No.]],tblListMS[],2,FALSE),"INVALID ITEM NO.")</f>
        <v>Umbilical catheter, PVC, single lumen, X-ray Opaque, 37cm, Fr. 4.0, 12ml/min flow rate</v>
      </c>
      <c r="C69" s="95">
        <v>40</v>
      </c>
      <c r="D69" s="96"/>
      <c r="E69" s="98"/>
      <c r="F69" s="56"/>
      <c r="G69" s="57"/>
      <c r="H69" s="57"/>
      <c r="I69" s="57"/>
      <c r="J69" s="131"/>
    </row>
    <row r="70" spans="1:10" ht="38.25" x14ac:dyDescent="0.2">
      <c r="A70" s="109">
        <v>52</v>
      </c>
      <c r="B70" s="94" t="str">
        <f>IFERROR(VLOOKUP("c"&amp;tbl_ms_catheters[[#This Row],[Item No.]],tblListMS[],2,FALSE),"INVALID ITEM NO.")</f>
        <v>Umbilical catheter, PVC, single lumen, X-ray Opaque, 37cm, Fr. 5.0, 12ml/min flow rate</v>
      </c>
      <c r="C70" s="95">
        <v>30</v>
      </c>
      <c r="D70" s="96"/>
      <c r="E70" s="98"/>
      <c r="F70" s="56"/>
      <c r="G70" s="57"/>
      <c r="H70" s="57"/>
      <c r="I70" s="57"/>
      <c r="J70" s="131"/>
    </row>
    <row r="71" spans="1:10" x14ac:dyDescent="0.2">
      <c r="A71" s="109">
        <v>53</v>
      </c>
      <c r="B71" s="94" t="str">
        <f>IFERROR(VLOOKUP("c"&amp;tbl_ms_catheters[[#This Row],[Item No.]],tblListMS[],2,FALSE),"INVALID ITEM NO.")</f>
        <v>Needle, disposable g. 18 x 1 inch</v>
      </c>
      <c r="C71" s="95">
        <v>10000</v>
      </c>
      <c r="D71" s="96"/>
      <c r="E71" s="98"/>
      <c r="F71" s="56"/>
      <c r="G71" s="57"/>
      <c r="H71" s="57"/>
      <c r="I71" s="57"/>
      <c r="J71" s="131"/>
    </row>
    <row r="72" spans="1:10" x14ac:dyDescent="0.2">
      <c r="A72" s="109">
        <v>54</v>
      </c>
      <c r="B72" s="94" t="str">
        <f>IFERROR(VLOOKUP("c"&amp;tbl_ms_catheters[[#This Row],[Item No.]],tblListMS[],2,FALSE),"INVALID ITEM NO.")</f>
        <v>Needle, disposable g. 21 x 1 inch</v>
      </c>
      <c r="C72" s="95">
        <v>200</v>
      </c>
      <c r="D72" s="96"/>
      <c r="E72" s="98"/>
      <c r="F72" s="56"/>
      <c r="G72" s="57"/>
      <c r="H72" s="57"/>
      <c r="I72" s="57"/>
      <c r="J72" s="131"/>
    </row>
    <row r="73" spans="1:10" x14ac:dyDescent="0.2">
      <c r="A73" s="109">
        <v>55</v>
      </c>
      <c r="B73" s="94" t="str">
        <f>IFERROR(VLOOKUP("c"&amp;tbl_ms_catheters[[#This Row],[Item No.]],tblListMS[],2,FALSE),"INVALID ITEM NO.")</f>
        <v>Needle, disposable g. 23 x 1 inch</v>
      </c>
      <c r="C73" s="95">
        <v>100</v>
      </c>
      <c r="D73" s="96"/>
      <c r="E73" s="98"/>
      <c r="F73" s="56"/>
      <c r="G73" s="57"/>
      <c r="H73" s="57"/>
      <c r="I73" s="57"/>
      <c r="J73" s="131"/>
    </row>
    <row r="74" spans="1:10" x14ac:dyDescent="0.2">
      <c r="A74" s="109">
        <v>56</v>
      </c>
      <c r="B74" s="94" t="str">
        <f>IFERROR(VLOOKUP("c"&amp;tbl_ms_catheters[[#This Row],[Item No.]],tblListMS[],2,FALSE),"INVALID ITEM NO.")</f>
        <v>Needle, disposable g. 25 x 1 inch</v>
      </c>
      <c r="C74" s="95">
        <v>200</v>
      </c>
      <c r="D74" s="96"/>
      <c r="E74" s="98"/>
      <c r="F74" s="56"/>
      <c r="G74" s="57"/>
      <c r="H74" s="57"/>
      <c r="I74" s="57"/>
      <c r="J74" s="131"/>
    </row>
    <row r="75" spans="1:10" x14ac:dyDescent="0.2">
      <c r="A75" s="109">
        <v>57</v>
      </c>
      <c r="B75" s="94" t="str">
        <f>IFERROR(VLOOKUP("c"&amp;tbl_ms_catheters[[#This Row],[Item No.]],tblListMS[],2,FALSE),"INVALID ITEM NO.")</f>
        <v>Needle, disposable g. 26 x 1/2 inch</v>
      </c>
      <c r="C75" s="95">
        <v>100</v>
      </c>
      <c r="D75" s="96"/>
      <c r="E75" s="98"/>
      <c r="F75" s="56"/>
      <c r="G75" s="57"/>
      <c r="H75" s="57"/>
      <c r="I75" s="57"/>
      <c r="J75" s="131"/>
    </row>
    <row r="76" spans="1:10" x14ac:dyDescent="0.2">
      <c r="A76" s="109">
        <v>58</v>
      </c>
      <c r="B76" s="94" t="str">
        <f>IFERROR(VLOOKUP("c"&amp;tbl_ms_catheters[[#This Row],[Item No.]],tblListMS[],2,FALSE),"INVALID ITEM NO.")</f>
        <v>Needle, disposable g. 27 x 1/2 inch</v>
      </c>
      <c r="C76" s="95">
        <v>500</v>
      </c>
      <c r="D76" s="96"/>
      <c r="E76" s="98"/>
      <c r="F76" s="56"/>
      <c r="G76" s="57"/>
      <c r="H76" s="57"/>
      <c r="I76" s="57"/>
      <c r="J76" s="131"/>
    </row>
    <row r="77" spans="1:10" x14ac:dyDescent="0.2">
      <c r="A77" s="109">
        <v>59</v>
      </c>
      <c r="B77" s="94" t="str">
        <f>IFERROR(VLOOKUP("c"&amp;tbl_ms_catheters[[#This Row],[Item No.]],tblListMS[],2,FALSE),"INVALID ITEM NO.")</f>
        <v>Needle, disposable g. 30 x 1/2 inch</v>
      </c>
      <c r="C77" s="95">
        <v>500</v>
      </c>
      <c r="D77" s="96"/>
      <c r="E77" s="98"/>
      <c r="F77" s="56"/>
      <c r="G77" s="57"/>
      <c r="H77" s="57"/>
      <c r="I77" s="57"/>
      <c r="J77" s="131"/>
    </row>
    <row r="78" spans="1:10" ht="25.5" x14ac:dyDescent="0.2">
      <c r="A78" s="109">
        <v>60</v>
      </c>
      <c r="B78" s="94" t="str">
        <f>IFERROR(VLOOKUP("c"&amp;tbl_ms_catheters[[#This Row],[Item No.]],tblListMS[],2,FALSE),"INVALID ITEM NO.")</f>
        <v>Needle, intraosseous 15mm with stabilizer dressing</v>
      </c>
      <c r="C78" s="95">
        <v>5</v>
      </c>
      <c r="D78" s="96"/>
      <c r="E78" s="98"/>
      <c r="F78" s="56"/>
      <c r="G78" s="57"/>
      <c r="H78" s="57"/>
      <c r="I78" s="57"/>
      <c r="J78" s="131"/>
    </row>
    <row r="79" spans="1:10" ht="25.5" x14ac:dyDescent="0.2">
      <c r="A79" s="109">
        <v>61</v>
      </c>
      <c r="B79" s="94" t="str">
        <f>IFERROR(VLOOKUP("c"&amp;tbl_ms_catheters[[#This Row],[Item No.]],tblListMS[],2,FALSE),"INVALID ITEM NO.")</f>
        <v>Needle, intraosseous 25mm with stabilizer dressing</v>
      </c>
      <c r="C79" s="95">
        <v>5</v>
      </c>
      <c r="D79" s="96"/>
      <c r="E79" s="98"/>
      <c r="F79" s="56"/>
      <c r="G79" s="57"/>
      <c r="H79" s="57"/>
      <c r="I79" s="57"/>
      <c r="J79" s="131"/>
    </row>
    <row r="80" spans="1:10" ht="25.5" x14ac:dyDescent="0.2">
      <c r="A80" s="109">
        <v>62</v>
      </c>
      <c r="B80" s="94" t="str">
        <f>IFERROR(VLOOKUP("c"&amp;tbl_ms_catheters[[#This Row],[Item No.]],tblListMS[],2,FALSE),"INVALID ITEM NO.")</f>
        <v>Needle, intraosseous 45mm with stabilizer dressing</v>
      </c>
      <c r="C80" s="95">
        <v>5</v>
      </c>
      <c r="D80" s="96"/>
      <c r="E80" s="98"/>
      <c r="F80" s="56"/>
      <c r="G80" s="57"/>
      <c r="H80" s="57"/>
      <c r="I80" s="57"/>
      <c r="J80" s="131"/>
    </row>
    <row r="81" spans="1:10" x14ac:dyDescent="0.2">
      <c r="A81" s="109">
        <v>63</v>
      </c>
      <c r="B81" s="94" t="str">
        <f>IFERROR(VLOOKUP("c"&amp;tbl_ms_catheters[[#This Row],[Item No.]],tblListMS[],2,FALSE),"INVALID ITEM NO.")</f>
        <v>Needle, scalp vein G.19 x 3/4 inch</v>
      </c>
      <c r="C81" s="95">
        <v>1</v>
      </c>
      <c r="D81" s="96"/>
      <c r="E81" s="98"/>
      <c r="F81" s="56"/>
      <c r="G81" s="57"/>
      <c r="H81" s="57"/>
      <c r="I81" s="57"/>
      <c r="J81" s="131"/>
    </row>
    <row r="82" spans="1:10" x14ac:dyDescent="0.2">
      <c r="A82" s="109">
        <v>64</v>
      </c>
      <c r="B82" s="94" t="str">
        <f>IFERROR(VLOOKUP("c"&amp;tbl_ms_catheters[[#This Row],[Item No.]],tblListMS[],2,FALSE),"INVALID ITEM NO.")</f>
        <v>Needle, scalp vein G.21 x 3/4 inch</v>
      </c>
      <c r="C82" s="95">
        <v>1</v>
      </c>
      <c r="D82" s="96"/>
      <c r="E82" s="98"/>
      <c r="F82" s="56"/>
      <c r="G82" s="57"/>
      <c r="H82" s="57"/>
      <c r="I82" s="57"/>
      <c r="J82" s="131"/>
    </row>
    <row r="83" spans="1:10" x14ac:dyDescent="0.2">
      <c r="A83" s="109">
        <v>65</v>
      </c>
      <c r="B83" s="94" t="str">
        <f>IFERROR(VLOOKUP("c"&amp;tbl_ms_catheters[[#This Row],[Item No.]],tblListMS[],2,FALSE),"INVALID ITEM NO.")</f>
        <v>Needle, scalp vein G.23 x 3/4 inch</v>
      </c>
      <c r="C83" s="95">
        <v>1</v>
      </c>
      <c r="D83" s="96"/>
      <c r="E83" s="98"/>
      <c r="F83" s="56"/>
      <c r="G83" s="57"/>
      <c r="H83" s="57"/>
      <c r="I83" s="57"/>
      <c r="J83" s="131"/>
    </row>
    <row r="84" spans="1:10" x14ac:dyDescent="0.2">
      <c r="A84" s="109">
        <v>66</v>
      </c>
      <c r="B84" s="94" t="str">
        <f>IFERROR(VLOOKUP("c"&amp;tbl_ms_catheters[[#This Row],[Item No.]],tblListMS[],2,FALSE),"INVALID ITEM NO.")</f>
        <v>Needle, scalp vein G.25 x 3/4 inch</v>
      </c>
      <c r="C84" s="95">
        <v>1</v>
      </c>
      <c r="D84" s="96"/>
      <c r="E84" s="98"/>
      <c r="F84" s="56"/>
      <c r="G84" s="57"/>
      <c r="H84" s="57"/>
      <c r="I84" s="57"/>
      <c r="J84" s="131"/>
    </row>
    <row r="85" spans="1:10" x14ac:dyDescent="0.2">
      <c r="A85" s="109">
        <v>67</v>
      </c>
      <c r="B85" s="94" t="str">
        <f>IFERROR(VLOOKUP("c"&amp;tbl_ms_catheters[[#This Row],[Item No.]],tblListMS[],2,FALSE),"INVALID ITEM NO.")</f>
        <v>Needle, spinal G23 x 3-1/2 inches</v>
      </c>
      <c r="C85" s="95">
        <v>25</v>
      </c>
      <c r="D85" s="96"/>
      <c r="E85" s="56"/>
      <c r="F85" s="56"/>
      <c r="G85" s="57"/>
      <c r="H85" s="57"/>
      <c r="I85" s="57"/>
      <c r="J85" s="131"/>
    </row>
    <row r="86" spans="1:10" x14ac:dyDescent="0.2">
      <c r="A86" s="109">
        <v>68</v>
      </c>
      <c r="B86" s="94" t="str">
        <f>IFERROR(VLOOKUP("c"&amp;tbl_ms_catheters[[#This Row],[Item No.]],tblListMS[],2,FALSE),"INVALID ITEM NO.")</f>
        <v>Needle, spinal G25 x 3-1/2 inches</v>
      </c>
      <c r="C86" s="95">
        <v>500</v>
      </c>
      <c r="D86" s="96"/>
      <c r="E86" s="56"/>
      <c r="F86" s="56"/>
      <c r="G86" s="57"/>
      <c r="H86" s="57"/>
      <c r="I86" s="57"/>
      <c r="J86" s="131"/>
    </row>
    <row r="87" spans="1:10" x14ac:dyDescent="0.2">
      <c r="A87" s="109">
        <v>69</v>
      </c>
      <c r="B87" s="94" t="str">
        <f>IFERROR(VLOOKUP("c"&amp;tbl_ms_catheters[[#This Row],[Item No.]],tblListMS[],2,FALSE),"INVALID ITEM NO.")</f>
        <v>Needle, spinal G26 x 3-1/2 inches</v>
      </c>
      <c r="C87" s="95">
        <v>25</v>
      </c>
      <c r="D87" s="96"/>
      <c r="E87" s="56"/>
      <c r="F87" s="56"/>
      <c r="G87" s="57"/>
      <c r="H87" s="57"/>
      <c r="I87" s="57"/>
      <c r="J87" s="131"/>
    </row>
    <row r="88" spans="1:10" x14ac:dyDescent="0.2">
      <c r="A88" s="109">
        <v>70</v>
      </c>
      <c r="B88" s="94" t="str">
        <f>IFERROR(VLOOKUP("c"&amp;tbl_ms_catheters[[#This Row],[Item No.]],tblListMS[],2,FALSE),"INVALID ITEM NO.")</f>
        <v>Syringe, asepto, sterile, 60ml.</v>
      </c>
      <c r="C88" s="95">
        <v>330</v>
      </c>
      <c r="D88" s="96"/>
      <c r="E88" s="56"/>
      <c r="F88" s="56"/>
      <c r="G88" s="57"/>
      <c r="H88" s="57"/>
      <c r="I88" s="57"/>
      <c r="J88" s="131"/>
    </row>
    <row r="89" spans="1:10" ht="38.25" x14ac:dyDescent="0.2">
      <c r="A89" s="109">
        <v>71</v>
      </c>
      <c r="B89" s="94" t="str">
        <f>IFERROR(VLOOKUP("c"&amp;tbl_ms_catheters[[#This Row],[Item No.]],tblListMS[],2,FALSE),"INVALID ITEM NO.")</f>
        <v>Syringe Filter Holder 0.2 μm, single use filter unit, non-pyrogenic, sterile</v>
      </c>
      <c r="C89" s="95">
        <v>410</v>
      </c>
      <c r="D89" s="96"/>
      <c r="E89" s="56"/>
      <c r="F89" s="56"/>
      <c r="G89" s="57"/>
      <c r="H89" s="57"/>
      <c r="I89" s="57"/>
      <c r="J89" s="131"/>
    </row>
    <row r="90" spans="1:10" ht="25.5" x14ac:dyDescent="0.2">
      <c r="A90" s="109">
        <v>72</v>
      </c>
      <c r="B90" s="94" t="str">
        <f>IFERROR(VLOOKUP("c"&amp;tbl_ms_catheters[[#This Row],[Item No.]],tblListMS[],2,FALSE),"INVALID ITEM NO.")</f>
        <v>Syringe, perfusor, sterile, without needle, 50 ml</v>
      </c>
      <c r="C90" s="95">
        <v>160</v>
      </c>
      <c r="D90" s="96"/>
      <c r="E90" s="56"/>
      <c r="F90" s="56"/>
      <c r="G90" s="57"/>
      <c r="H90" s="57"/>
      <c r="I90" s="57"/>
      <c r="J90" s="131"/>
    </row>
    <row r="91" spans="1:10" ht="76.5" x14ac:dyDescent="0.2">
      <c r="A91" s="109">
        <v>73</v>
      </c>
      <c r="B91" s="94" t="str">
        <f>IFERROR(VLOOKUP("c"&amp;tbl_ms_catheters[[#This Row],[Item No.]],tblListMS[],2,FALSE),"INVALID ITEM NO.")</f>
        <v>Syringe, 1ml with  needle g.25 x 5/8 or 1/2 inch, disposable, with ultra sharp needle (double bevel cut), clear barrel, bold precise scale markings, sterilized by electron beam</v>
      </c>
      <c r="C91" s="95">
        <v>10000</v>
      </c>
      <c r="D91" s="96"/>
      <c r="E91" s="56"/>
      <c r="F91" s="56"/>
      <c r="G91" s="57"/>
      <c r="H91" s="57"/>
      <c r="I91" s="57"/>
      <c r="J91" s="131"/>
    </row>
    <row r="92" spans="1:10" ht="25.5" x14ac:dyDescent="0.2">
      <c r="A92" s="109">
        <v>74</v>
      </c>
      <c r="B92" s="94" t="str">
        <f>IFERROR(VLOOKUP("c"&amp;tbl_ms_catheters[[#This Row],[Item No.]],tblListMS[],2,FALSE),"INVALID ITEM NO.")</f>
        <v>Syringe, 2.5ml w/ needle g. 23 x 1 inch, disposable</v>
      </c>
      <c r="C92" s="95">
        <v>1</v>
      </c>
      <c r="D92" s="96"/>
      <c r="E92" s="56"/>
      <c r="F92" s="56"/>
      <c r="G92" s="57"/>
      <c r="H92" s="57"/>
      <c r="I92" s="57"/>
      <c r="J92" s="131"/>
    </row>
    <row r="93" spans="1:10" ht="63.75" x14ac:dyDescent="0.2">
      <c r="A93" s="109">
        <v>75</v>
      </c>
      <c r="B93" s="94" t="str">
        <f>IFERROR(VLOOKUP("c"&amp;tbl_ms_catheters[[#This Row],[Item No.]],tblListMS[],2,FALSE),"INVALID ITEM NO.")</f>
        <v>Syringe, 3ml w/ needle g.23 x 1 inch, disposable, w/ultra sharp needle (double bevel cut), clear barrel, bold precise scale markings, sterilized by electron beam.</v>
      </c>
      <c r="C93" s="95">
        <v>100</v>
      </c>
      <c r="D93" s="96"/>
      <c r="E93" s="56"/>
      <c r="F93" s="56"/>
      <c r="G93" s="57"/>
      <c r="H93" s="57"/>
      <c r="I93" s="57"/>
      <c r="J93" s="131"/>
    </row>
    <row r="94" spans="1:10" ht="63.75" x14ac:dyDescent="0.2">
      <c r="A94" s="109">
        <v>76</v>
      </c>
      <c r="B94" s="94" t="str">
        <f>IFERROR(VLOOKUP("c"&amp;tbl_ms_catheters[[#This Row],[Item No.]],tblListMS[],2,FALSE),"INVALID ITEM NO.")</f>
        <v>Syringe, 5ml w/ needle g.21 x 1", disposable, w/ultra sharp needle (double bevel cut), clear barrel, bold precise scale markings, sterilized by electron beam.</v>
      </c>
      <c r="C94" s="95">
        <v>100</v>
      </c>
      <c r="D94" s="96"/>
      <c r="E94" s="56"/>
      <c r="F94" s="56"/>
      <c r="G94" s="57"/>
      <c r="H94" s="57"/>
      <c r="I94" s="57"/>
      <c r="J94" s="131"/>
    </row>
    <row r="95" spans="1:10" ht="63.75" x14ac:dyDescent="0.2">
      <c r="A95" s="109">
        <v>77</v>
      </c>
      <c r="B95" s="94" t="str">
        <f>IFERROR(VLOOKUP("c"&amp;tbl_ms_catheters[[#This Row],[Item No.]],tblListMS[],2,FALSE),"INVALID ITEM NO.")</f>
        <v>Syringe, 10ml with needle g.21 x 1 inch, disposable, with ultra sharp needle (double bevel cut), clear barrel, bold precise scale markings, sterilized by electron beam</v>
      </c>
      <c r="C95" s="95">
        <v>30000</v>
      </c>
      <c r="D95" s="96"/>
      <c r="E95" s="56"/>
      <c r="F95" s="56"/>
      <c r="G95" s="57"/>
      <c r="H95" s="57"/>
      <c r="I95" s="57"/>
      <c r="J95" s="131"/>
    </row>
    <row r="96" spans="1:10" x14ac:dyDescent="0.2">
      <c r="A96" s="109">
        <v>78</v>
      </c>
      <c r="B96" s="94" t="str">
        <f>IFERROR(VLOOKUP("c"&amp;tbl_ms_catheters[[#This Row],[Item No.]],tblListMS[],2,FALSE),"INVALID ITEM NO.")</f>
        <v xml:space="preserve">Syringe, disposable, plastic, 20ml. </v>
      </c>
      <c r="C96" s="95">
        <v>1600</v>
      </c>
      <c r="D96" s="96"/>
      <c r="E96" s="56"/>
      <c r="F96" s="56"/>
      <c r="G96" s="57"/>
      <c r="H96" s="57"/>
      <c r="I96" s="57"/>
      <c r="J96" s="131"/>
    </row>
    <row r="97" spans="1:10" x14ac:dyDescent="0.2">
      <c r="A97" s="109">
        <v>79</v>
      </c>
      <c r="B97" s="94" t="str">
        <f>IFERROR(VLOOKUP("c"&amp;tbl_ms_catheters[[#This Row],[Item No.]],tblListMS[],2,FALSE),"INVALID ITEM NO.")</f>
        <v xml:space="preserve">Syringe, disposable, plastic, 30ml. </v>
      </c>
      <c r="C97" s="95">
        <v>1600</v>
      </c>
      <c r="D97" s="96"/>
      <c r="E97" s="56"/>
      <c r="F97" s="56"/>
      <c r="G97" s="57"/>
      <c r="H97" s="57"/>
      <c r="I97" s="57"/>
      <c r="J97" s="131"/>
    </row>
    <row r="98" spans="1:10" ht="51" x14ac:dyDescent="0.2">
      <c r="A98" s="109">
        <v>80</v>
      </c>
      <c r="B98" s="94" t="str">
        <f>IFERROR(VLOOKUP("c"&amp;tbl_ms_catheters[[#This Row],[Item No.]],tblListMS[],2,FALSE),"INVALID ITEM NO.")</f>
        <v>Syringe, disposable, 50ml, (luer lock), clear barrel, bold precise scale markings, sterilized by electron beam, without needle</v>
      </c>
      <c r="C98" s="95">
        <v>3300</v>
      </c>
      <c r="D98" s="96"/>
      <c r="E98" s="56"/>
      <c r="F98" s="56"/>
      <c r="G98" s="57"/>
      <c r="H98" s="57"/>
      <c r="I98" s="57"/>
      <c r="J98" s="131"/>
    </row>
    <row r="99" spans="1:10" ht="25.5" x14ac:dyDescent="0.2">
      <c r="A99" s="119">
        <v>81</v>
      </c>
      <c r="B99" s="139" t="str">
        <f>IFERROR(VLOOKUP("c"&amp;tbl_ms_catheters[[#This Row],[Item No.]],tblListMS[],2,FALSE),"INVALID ITEM NO.")</f>
        <v>Syringe, insulin, disposable, 100 units, G 29 x 1/2 inch needle</v>
      </c>
      <c r="C99" s="140">
        <v>1700</v>
      </c>
      <c r="D99" s="141"/>
      <c r="E99" s="61"/>
      <c r="F99" s="61"/>
      <c r="G99" s="62"/>
      <c r="H99" s="62"/>
      <c r="I99" s="62"/>
      <c r="J99" s="128"/>
    </row>
    <row r="100" spans="1:10" x14ac:dyDescent="0.2">
      <c r="H100" s="39" t="s">
        <v>369</v>
      </c>
    </row>
    <row r="101" spans="1:10" x14ac:dyDescent="0.2">
      <c r="H101" s="5"/>
    </row>
    <row r="102" spans="1:10" x14ac:dyDescent="0.2">
      <c r="A102" s="16"/>
      <c r="H102" s="5"/>
    </row>
    <row r="103" spans="1:10" x14ac:dyDescent="0.2">
      <c r="A103" s="16"/>
      <c r="H103" s="40" t="s">
        <v>370</v>
      </c>
    </row>
    <row r="104" spans="1:10" x14ac:dyDescent="0.2">
      <c r="A104" s="52"/>
      <c r="H104" s="5" t="s">
        <v>371</v>
      </c>
    </row>
    <row r="105" spans="1:10" x14ac:dyDescent="0.2">
      <c r="A105" s="16"/>
    </row>
    <row r="106" spans="1:10" x14ac:dyDescent="0.2">
      <c r="A106" s="16"/>
    </row>
    <row r="107" spans="1:10" x14ac:dyDescent="0.2">
      <c r="A107" s="16"/>
    </row>
    <row r="108" spans="1:10" x14ac:dyDescent="0.2">
      <c r="A108" s="53"/>
    </row>
    <row r="109" spans="1:10" x14ac:dyDescent="0.2">
      <c r="A109" s="53"/>
    </row>
    <row r="110" spans="1:10" x14ac:dyDescent="0.2">
      <c r="A110" s="54"/>
    </row>
    <row r="111" spans="1:10" x14ac:dyDescent="0.2">
      <c r="A111" s="53"/>
    </row>
  </sheetData>
  <pageMargins left="0.39370078740157483" right="0.39370078740157483" top="0.59055118110236227" bottom="0.59055118110236227" header="0.11811023622047245" footer="0.19685039370078741"/>
  <pageSetup paperSize="9" orientation="landscape" r:id="rId1"/>
  <headerFooter>
    <oddFooter>&amp;C&amp;"Times New Roman,Regular"Page &amp;P of &amp;N</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AA111"/>
  <sheetViews>
    <sheetView view="pageBreakPreview" zoomScaleNormal="100" zoomScaleSheetLayoutView="100" workbookViewId="0">
      <pane ySplit="18" topLeftCell="A19" activePane="bottomLeft" state="frozen"/>
      <selection pane="bottomLeft" activeCell="B104" sqref="B104"/>
    </sheetView>
  </sheetViews>
  <sheetFormatPr defaultRowHeight="12.75" x14ac:dyDescent="0.2"/>
  <cols>
    <col min="1" max="1" width="9.5703125" style="16" customWidth="1"/>
    <col min="2" max="2" width="30.42578125" style="16" customWidth="1"/>
    <col min="3" max="3" width="9.42578125" style="16" customWidth="1"/>
    <col min="4" max="10" width="13.140625" style="16" customWidth="1"/>
    <col min="11" max="16384" width="9.140625" style="16"/>
  </cols>
  <sheetData>
    <row r="1" spans="1:27" s="2" customFormat="1" x14ac:dyDescent="0.2">
      <c r="A1" s="1" t="s">
        <v>351</v>
      </c>
      <c r="C1" s="66"/>
    </row>
    <row r="2" spans="1:27" s="2" customFormat="1" x14ac:dyDescent="0.2">
      <c r="A2" s="1" t="s">
        <v>352</v>
      </c>
      <c r="C2" s="66"/>
    </row>
    <row r="3" spans="1:27" s="2" customFormat="1" ht="13.5" x14ac:dyDescent="0.2">
      <c r="A3" s="4" t="s">
        <v>397</v>
      </c>
      <c r="C3" s="66"/>
    </row>
    <row r="4" spans="1:27" s="5" customFormat="1" x14ac:dyDescent="0.2">
      <c r="B4" s="2"/>
      <c r="C4" s="36"/>
    </row>
    <row r="5" spans="1:27" s="10" customFormat="1" x14ac:dyDescent="0.2">
      <c r="A5" s="6"/>
      <c r="B5" s="7" t="s">
        <v>353</v>
      </c>
      <c r="C5" s="8"/>
      <c r="D5" s="9"/>
      <c r="E5" s="9"/>
      <c r="F5" s="9"/>
      <c r="G5" s="9"/>
      <c r="H5" s="9"/>
      <c r="I5" s="9"/>
      <c r="J5" s="9"/>
      <c r="K5" s="9"/>
      <c r="L5" s="9"/>
      <c r="M5" s="9"/>
      <c r="N5" s="9"/>
      <c r="O5" s="9"/>
      <c r="P5" s="9"/>
      <c r="Q5" s="9"/>
      <c r="R5" s="9"/>
      <c r="S5" s="9"/>
    </row>
    <row r="6" spans="1:27" s="10" customFormat="1" x14ac:dyDescent="0.2">
      <c r="A6" s="6"/>
      <c r="B6" s="11" t="s">
        <v>354</v>
      </c>
      <c r="C6" s="65" t="s">
        <v>379</v>
      </c>
      <c r="D6" s="65"/>
      <c r="E6" s="65"/>
      <c r="F6" s="65"/>
      <c r="G6" s="65"/>
      <c r="H6" s="65"/>
      <c r="I6" s="65"/>
      <c r="J6" s="65"/>
      <c r="K6" s="9"/>
      <c r="L6" s="9"/>
      <c r="M6" s="9"/>
      <c r="N6" s="9"/>
      <c r="O6" s="9"/>
      <c r="P6" s="9"/>
      <c r="Q6" s="9"/>
      <c r="R6" s="9"/>
      <c r="S6" s="9"/>
    </row>
    <row r="7" spans="1:27" s="10" customFormat="1" x14ac:dyDescent="0.2">
      <c r="A7" s="6"/>
      <c r="B7" s="11" t="s">
        <v>359</v>
      </c>
      <c r="C7" s="65" t="s">
        <v>392</v>
      </c>
      <c r="D7" s="65"/>
      <c r="E7" s="65"/>
      <c r="F7" s="65"/>
      <c r="G7" s="65"/>
      <c r="H7" s="65"/>
      <c r="I7" s="65"/>
      <c r="J7" s="65"/>
      <c r="K7" s="9"/>
      <c r="L7" s="9"/>
      <c r="M7" s="9"/>
      <c r="N7" s="9"/>
      <c r="O7" s="9"/>
      <c r="P7" s="9"/>
      <c r="Q7" s="9"/>
      <c r="R7" s="9"/>
      <c r="S7" s="9"/>
    </row>
    <row r="8" spans="1:27" s="37" customFormat="1" x14ac:dyDescent="0.2">
      <c r="A8" s="6"/>
      <c r="B8" s="11" t="s">
        <v>357</v>
      </c>
      <c r="C8" s="11" t="s">
        <v>378</v>
      </c>
      <c r="D8" s="11"/>
      <c r="E8" s="11"/>
      <c r="F8" s="11"/>
      <c r="G8" s="11"/>
      <c r="H8" s="11"/>
      <c r="I8" s="11"/>
      <c r="J8" s="11"/>
      <c r="K8" s="12"/>
      <c r="L8" s="12"/>
      <c r="M8" s="12"/>
      <c r="N8" s="12"/>
      <c r="O8" s="9"/>
      <c r="P8" s="9"/>
      <c r="Q8" s="9"/>
      <c r="R8" s="9"/>
      <c r="S8" s="9"/>
      <c r="T8" s="9"/>
      <c r="U8" s="9"/>
      <c r="V8" s="9"/>
      <c r="W8" s="9"/>
      <c r="X8" s="9"/>
      <c r="Y8" s="9"/>
      <c r="Z8" s="9"/>
      <c r="AA8" s="9"/>
    </row>
    <row r="9" spans="1:27" s="10" customFormat="1" x14ac:dyDescent="0.2">
      <c r="A9" s="6"/>
      <c r="B9" s="11" t="s">
        <v>355</v>
      </c>
      <c r="C9" s="65" t="s">
        <v>356</v>
      </c>
      <c r="D9" s="65"/>
      <c r="E9" s="65"/>
      <c r="F9" s="65"/>
      <c r="G9" s="65"/>
      <c r="H9" s="65"/>
      <c r="I9" s="65"/>
      <c r="J9" s="65"/>
      <c r="K9" s="9"/>
      <c r="L9" s="9"/>
      <c r="M9" s="9"/>
      <c r="N9" s="9"/>
      <c r="O9" s="9"/>
      <c r="P9" s="9"/>
      <c r="Q9" s="9"/>
      <c r="R9" s="9"/>
      <c r="S9" s="9"/>
    </row>
    <row r="10" spans="1:27" s="10" customFormat="1" x14ac:dyDescent="0.2">
      <c r="A10" s="6"/>
      <c r="B10" s="11" t="s">
        <v>358</v>
      </c>
      <c r="C10" s="65" t="s">
        <v>381</v>
      </c>
      <c r="D10" s="65"/>
      <c r="E10" s="65"/>
      <c r="F10" s="65"/>
      <c r="G10" s="65"/>
      <c r="H10" s="65"/>
      <c r="I10" s="65"/>
      <c r="J10" s="65"/>
      <c r="K10" s="9"/>
      <c r="L10" s="9"/>
      <c r="M10" s="9"/>
      <c r="N10" s="9"/>
      <c r="O10" s="9"/>
      <c r="P10" s="9"/>
      <c r="Q10" s="9"/>
      <c r="R10" s="9"/>
      <c r="S10" s="9"/>
    </row>
    <row r="11" spans="1:27" s="10" customFormat="1" x14ac:dyDescent="0.2">
      <c r="A11" s="6"/>
      <c r="B11" s="2" t="s">
        <v>394</v>
      </c>
      <c r="C11" s="5" t="s">
        <v>395</v>
      </c>
      <c r="D11" s="65"/>
      <c r="E11" s="65"/>
      <c r="F11" s="65"/>
      <c r="G11" s="65"/>
      <c r="H11" s="65"/>
      <c r="I11" s="65"/>
      <c r="J11" s="65"/>
      <c r="K11" s="9"/>
      <c r="L11" s="9"/>
      <c r="M11" s="9"/>
      <c r="N11" s="9"/>
      <c r="O11" s="9"/>
      <c r="P11" s="9"/>
      <c r="Q11" s="9"/>
      <c r="R11" s="9"/>
      <c r="S11" s="9"/>
    </row>
    <row r="12" spans="1:27" s="10" customFormat="1" x14ac:dyDescent="0.2">
      <c r="A12" s="6"/>
      <c r="B12" s="11" t="s">
        <v>360</v>
      </c>
      <c r="C12" s="65" t="s">
        <v>380</v>
      </c>
      <c r="D12" s="65"/>
      <c r="E12" s="65"/>
      <c r="F12" s="65"/>
      <c r="G12" s="65"/>
      <c r="H12" s="65"/>
      <c r="I12" s="65"/>
      <c r="J12" s="65"/>
      <c r="K12" s="9"/>
      <c r="L12" s="9"/>
      <c r="M12" s="9"/>
      <c r="N12" s="9"/>
      <c r="O12" s="9"/>
      <c r="P12" s="9"/>
      <c r="Q12" s="9"/>
      <c r="R12" s="9"/>
      <c r="S12" s="9"/>
    </row>
    <row r="13" spans="1:27" s="10" customFormat="1" x14ac:dyDescent="0.2">
      <c r="A13" s="6"/>
      <c r="B13" s="11" t="s">
        <v>361</v>
      </c>
      <c r="C13" s="65" t="s">
        <v>362</v>
      </c>
      <c r="D13" s="65"/>
      <c r="E13" s="65"/>
      <c r="F13" s="65"/>
      <c r="G13" s="65"/>
      <c r="H13" s="65"/>
      <c r="I13" s="65"/>
      <c r="J13" s="65"/>
      <c r="K13" s="9"/>
      <c r="L13" s="9"/>
      <c r="M13" s="9"/>
      <c r="N13" s="9"/>
      <c r="O13" s="9"/>
      <c r="P13" s="9"/>
      <c r="Q13" s="9"/>
      <c r="R13" s="9"/>
      <c r="S13" s="9"/>
      <c r="T13" s="9"/>
      <c r="U13" s="9"/>
      <c r="V13" s="9"/>
    </row>
    <row r="14" spans="1:27" s="10" customFormat="1" x14ac:dyDescent="0.2">
      <c r="A14" s="13"/>
      <c r="B14" s="11" t="s">
        <v>363</v>
      </c>
      <c r="C14" s="65" t="s">
        <v>364</v>
      </c>
      <c r="D14" s="65"/>
      <c r="E14" s="65"/>
      <c r="F14" s="65"/>
      <c r="G14" s="65"/>
      <c r="H14" s="65"/>
      <c r="I14" s="65"/>
      <c r="J14" s="65"/>
      <c r="K14" s="9"/>
      <c r="L14" s="9"/>
      <c r="M14" s="9"/>
      <c r="N14" s="9"/>
      <c r="O14" s="9"/>
      <c r="P14" s="9"/>
      <c r="Q14" s="9"/>
      <c r="R14" s="9"/>
      <c r="S14" s="9"/>
      <c r="T14" s="9"/>
      <c r="U14" s="9"/>
      <c r="V14" s="9"/>
    </row>
    <row r="15" spans="1:27" s="2" customFormat="1" x14ac:dyDescent="0.2">
      <c r="C15" s="3"/>
    </row>
    <row r="16" spans="1:27" s="10" customFormat="1" x14ac:dyDescent="0.2">
      <c r="A16" s="14" t="s">
        <v>365</v>
      </c>
      <c r="B16" s="14"/>
      <c r="C16" s="15"/>
      <c r="D16" s="6"/>
      <c r="E16" s="6"/>
      <c r="F16" s="6"/>
      <c r="G16" s="6"/>
      <c r="H16" s="6"/>
      <c r="I16" s="6"/>
      <c r="J16" s="9"/>
      <c r="K16" s="9"/>
      <c r="L16" s="9"/>
      <c r="M16" s="9"/>
      <c r="N16" s="9"/>
      <c r="O16" s="9"/>
      <c r="P16" s="9"/>
      <c r="Q16" s="9"/>
      <c r="R16" s="9"/>
    </row>
    <row r="17" spans="1:18" s="29" customFormat="1" ht="51" x14ac:dyDescent="0.2">
      <c r="A17" s="113" t="s">
        <v>366</v>
      </c>
      <c r="B17" s="114" t="s">
        <v>354</v>
      </c>
      <c r="C17" s="135" t="s">
        <v>393</v>
      </c>
      <c r="D17" s="114" t="s">
        <v>372</v>
      </c>
      <c r="E17" s="116" t="s">
        <v>355</v>
      </c>
      <c r="F17" s="113" t="s">
        <v>358</v>
      </c>
      <c r="G17" s="113" t="s">
        <v>394</v>
      </c>
      <c r="H17" s="114" t="s">
        <v>360</v>
      </c>
      <c r="I17" s="117" t="s">
        <v>367</v>
      </c>
      <c r="J17" s="118" t="s">
        <v>368</v>
      </c>
      <c r="K17" s="28"/>
      <c r="L17" s="28"/>
      <c r="M17" s="28"/>
      <c r="N17" s="28"/>
      <c r="O17" s="28"/>
      <c r="P17" s="28"/>
      <c r="Q17" s="28"/>
      <c r="R17" s="28"/>
    </row>
    <row r="18" spans="1:18" s="29" customFormat="1" ht="13.5" x14ac:dyDescent="0.2">
      <c r="A18" s="108"/>
      <c r="B18" s="42" t="s">
        <v>159</v>
      </c>
      <c r="C18" s="68"/>
      <c r="D18" s="64"/>
      <c r="E18" s="64"/>
      <c r="F18" s="64"/>
      <c r="G18" s="64"/>
      <c r="H18" s="64"/>
      <c r="I18" s="64"/>
      <c r="J18" s="132"/>
      <c r="L18" s="48"/>
    </row>
    <row r="19" spans="1:18" x14ac:dyDescent="0.2">
      <c r="A19" s="142">
        <v>1</v>
      </c>
      <c r="B19" s="73" t="str">
        <f>IFERROR(VLOOKUP("s"&amp;tbl_ms_sutures[[#This Row],[Item No.]],tblListMS[],2,FALSE),"INVALID ITEM NO.")</f>
        <v xml:space="preserve">Suture, braided natural, Silk 0 strands </v>
      </c>
      <c r="C19" s="101">
        <v>76</v>
      </c>
      <c r="D19" s="17"/>
      <c r="E19" s="19"/>
      <c r="F19" s="19"/>
      <c r="G19" s="19"/>
      <c r="H19" s="19"/>
      <c r="I19" s="19"/>
      <c r="J19" s="143"/>
    </row>
    <row r="20" spans="1:18" ht="25.5" x14ac:dyDescent="0.2">
      <c r="A20" s="142">
        <v>2</v>
      </c>
      <c r="B20" s="73" t="str">
        <f>IFERROR(VLOOKUP("s"&amp;tbl_ms_sutures[[#This Row],[Item No.]],tblListMS[],2,FALSE),"INVALID ITEM NO.")</f>
        <v xml:space="preserve">Suture, braided natural, Silk 2-0 strands </v>
      </c>
      <c r="C20" s="101">
        <v>450</v>
      </c>
      <c r="D20" s="17"/>
      <c r="E20" s="19"/>
      <c r="F20" s="19"/>
      <c r="G20" s="19"/>
      <c r="H20" s="19"/>
      <c r="I20" s="19"/>
      <c r="J20" s="143"/>
    </row>
    <row r="21" spans="1:18" ht="38.25" x14ac:dyDescent="0.2">
      <c r="A21" s="142">
        <v>3</v>
      </c>
      <c r="B21" s="73" t="str">
        <f>IFERROR(VLOOKUP("s"&amp;tbl_ms_sutures[[#This Row],[Item No.]],tblListMS[],2,FALSE),"INVALID ITEM NO.")</f>
        <v>Suture, braided natural, Silk 2-0 with (SH needle) 1/2 circle, 26mm taper point needle</v>
      </c>
      <c r="C21" s="101">
        <v>294</v>
      </c>
      <c r="D21" s="17"/>
      <c r="E21" s="19"/>
      <c r="F21" s="19"/>
      <c r="G21" s="19"/>
      <c r="H21" s="19"/>
      <c r="I21" s="19"/>
      <c r="J21" s="143"/>
    </row>
    <row r="22" spans="1:18" ht="25.5" x14ac:dyDescent="0.2">
      <c r="A22" s="142">
        <v>4</v>
      </c>
      <c r="B22" s="73" t="str">
        <f>IFERROR(VLOOKUP("s"&amp;tbl_ms_sutures[[#This Row],[Item No.]],tblListMS[],2,FALSE),"INVALID ITEM NO.")</f>
        <v>Suture, braided natural, Silk 3-0 with 19mm cutting needle</v>
      </c>
      <c r="C22" s="101">
        <v>108</v>
      </c>
      <c r="D22" s="17"/>
      <c r="E22" s="19"/>
      <c r="F22" s="19"/>
      <c r="G22" s="19"/>
      <c r="H22" s="19"/>
      <c r="I22" s="19"/>
      <c r="J22" s="143"/>
    </row>
    <row r="23" spans="1:18" ht="38.25" x14ac:dyDescent="0.2">
      <c r="A23" s="142">
        <v>5</v>
      </c>
      <c r="B23" s="73" t="str">
        <f>IFERROR(VLOOKUP("s"&amp;tbl_ms_sutures[[#This Row],[Item No.]],tblListMS[],2,FALSE),"INVALID ITEM NO.")</f>
        <v>Suture, braided natural, Silk 3-0 with round 1/2 circle, 25mm taper point needle</v>
      </c>
      <c r="C23" s="101">
        <v>360</v>
      </c>
      <c r="D23" s="17"/>
      <c r="E23" s="19"/>
      <c r="F23" s="19"/>
      <c r="G23" s="19"/>
      <c r="H23" s="19"/>
      <c r="I23" s="19"/>
      <c r="J23" s="143"/>
    </row>
    <row r="24" spans="1:18" ht="25.5" x14ac:dyDescent="0.2">
      <c r="A24" s="142">
        <v>6</v>
      </c>
      <c r="B24" s="73" t="str">
        <f>IFERROR(VLOOKUP("s"&amp;tbl_ms_sutures[[#This Row],[Item No.]],tblListMS[],2,FALSE),"INVALID ITEM NO.")</f>
        <v xml:space="preserve">Suture, braided natural, Silk 4-0 strands </v>
      </c>
      <c r="C24" s="101">
        <v>108</v>
      </c>
      <c r="D24" s="17"/>
      <c r="E24" s="19"/>
      <c r="F24" s="19"/>
      <c r="G24" s="19"/>
      <c r="H24" s="19"/>
      <c r="I24" s="19"/>
      <c r="J24" s="143"/>
    </row>
    <row r="25" spans="1:18" ht="25.5" x14ac:dyDescent="0.2">
      <c r="A25" s="142">
        <v>7</v>
      </c>
      <c r="B25" s="73" t="str">
        <f>IFERROR(VLOOKUP("s"&amp;tbl_ms_sutures[[#This Row],[Item No.]],tblListMS[],2,FALSE),"INVALID ITEM NO.")</f>
        <v>Suture, braided natural, Silk 4-0 with 19mm cutting needle</v>
      </c>
      <c r="C25" s="101">
        <v>36</v>
      </c>
      <c r="D25" s="17"/>
      <c r="E25" s="19"/>
      <c r="F25" s="19"/>
      <c r="G25" s="19"/>
      <c r="H25" s="19"/>
      <c r="I25" s="19"/>
      <c r="J25" s="143"/>
    </row>
    <row r="26" spans="1:18" ht="38.25" x14ac:dyDescent="0.2">
      <c r="A26" s="142">
        <v>8</v>
      </c>
      <c r="B26" s="73" t="str">
        <f>IFERROR(VLOOKUP("s"&amp;tbl_ms_sutures[[#This Row],[Item No.]],tblListMS[],2,FALSE),"INVALID ITEM NO.")</f>
        <v>Suture, braided natural, Silk 4-0 with, 1/2 circle, 30-75cm taper point round needle</v>
      </c>
      <c r="C26" s="101">
        <v>336</v>
      </c>
      <c r="D26" s="17"/>
      <c r="E26" s="19"/>
      <c r="F26" s="19"/>
      <c r="G26" s="19"/>
      <c r="H26" s="19"/>
      <c r="I26" s="19"/>
      <c r="J26" s="143"/>
    </row>
    <row r="27" spans="1:18" ht="38.25" x14ac:dyDescent="0.2">
      <c r="A27" s="142">
        <v>9</v>
      </c>
      <c r="B27" s="73" t="str">
        <f>IFERROR(VLOOKUP("s"&amp;tbl_ms_sutures[[#This Row],[Item No.]],tblListMS[],2,FALSE),"INVALID ITEM NO.")</f>
        <v>Suture, braided natural, Silk 6-0 18inches (approximately 45cm)  11mm double arm needle</v>
      </c>
      <c r="C27" s="101">
        <v>60</v>
      </c>
      <c r="D27" s="17"/>
      <c r="E27" s="19"/>
      <c r="F27" s="19"/>
      <c r="G27" s="19"/>
      <c r="H27" s="19"/>
      <c r="I27" s="19"/>
      <c r="J27" s="143"/>
    </row>
    <row r="28" spans="1:18" ht="63.75" x14ac:dyDescent="0.2">
      <c r="A28" s="142">
        <v>10</v>
      </c>
      <c r="B28" s="73" t="str">
        <f>IFERROR(VLOOKUP("s"&amp;tbl_ms_sutures[[#This Row],[Item No.]],tblListMS[],2,FALSE),"INVALID ITEM NO.")</f>
        <v>Suture, extra long-term absorbable monofilament, synthetic made of poly-4-hydroxybutyrate, size 0, 150cm loop, 1/2 circle round bodied needle 40mm</v>
      </c>
      <c r="C28" s="101">
        <v>96</v>
      </c>
      <c r="D28" s="17"/>
      <c r="E28" s="19"/>
      <c r="F28" s="19"/>
      <c r="G28" s="19"/>
      <c r="H28" s="19"/>
      <c r="I28" s="19"/>
      <c r="J28" s="143"/>
    </row>
    <row r="29" spans="1:18" ht="51" x14ac:dyDescent="0.2">
      <c r="A29" s="142">
        <v>11</v>
      </c>
      <c r="B29" s="73" t="str">
        <f>IFERROR(VLOOKUP("s"&amp;tbl_ms_sutures[[#This Row],[Item No.]],tblListMS[],2,FALSE),"INVALID ITEM NO.")</f>
        <v>Suture, extra long-term absorbable monofilament, synthetic made of poly-4-hydroxybutyrate, size 2-0, 150cm, 1/2 circle round bodied needle 26mm</v>
      </c>
      <c r="C29" s="101">
        <v>24</v>
      </c>
      <c r="D29" s="17"/>
      <c r="E29" s="19"/>
      <c r="F29" s="19"/>
      <c r="G29" s="19"/>
      <c r="H29" s="19"/>
      <c r="I29" s="19"/>
      <c r="J29" s="143"/>
    </row>
    <row r="30" spans="1:18" ht="63.75" x14ac:dyDescent="0.2">
      <c r="A30" s="142">
        <v>12</v>
      </c>
      <c r="B30" s="73" t="str">
        <f>IFERROR(VLOOKUP("s"&amp;tbl_ms_sutures[[#This Row],[Item No.]],tblListMS[],2,FALSE),"INVALID ITEM NO.")</f>
        <v>Suture, midterm braided absorbable polyglycolide-co-l-lactid 90/10 suture with coating polyglactin 370 plus calcium stearate with laparoscopy needle size 2-0 FR26 70cm</v>
      </c>
      <c r="C30" s="101">
        <v>600</v>
      </c>
      <c r="D30" s="17"/>
      <c r="E30" s="19"/>
      <c r="F30" s="19"/>
      <c r="G30" s="19"/>
      <c r="H30" s="19"/>
      <c r="I30" s="19"/>
      <c r="J30" s="143"/>
    </row>
    <row r="31" spans="1:18" ht="51" x14ac:dyDescent="0.2">
      <c r="A31" s="142">
        <v>13</v>
      </c>
      <c r="B31" s="73" t="str">
        <f>IFERROR(VLOOKUP("s"&amp;tbl_ms_sutures[[#This Row],[Item No.]],tblListMS[],2,FALSE),"INVALID ITEM NO.")</f>
        <v>Suture, midterm synthetic, absorbable, monofilament 2-0 with 1/2 circle, 26mm taper point round needle, 70-75cm</v>
      </c>
      <c r="C31" s="101">
        <v>72</v>
      </c>
      <c r="D31" s="17"/>
      <c r="E31" s="19"/>
      <c r="F31" s="19"/>
      <c r="G31" s="19"/>
      <c r="H31" s="19"/>
      <c r="I31" s="19"/>
      <c r="J31" s="143"/>
    </row>
    <row r="32" spans="1:18" ht="51" x14ac:dyDescent="0.2">
      <c r="A32" s="142">
        <v>14</v>
      </c>
      <c r="B32" s="73" t="str">
        <f>IFERROR(VLOOKUP("s"&amp;tbl_ms_sutures[[#This Row],[Item No.]],tblListMS[],2,FALSE),"INVALID ITEM NO.")</f>
        <v>Suture, midterm synthetic, absorbable, monofilament 3-0 with 1/2 circle, 26mm taper point round needle, 70-75cm</v>
      </c>
      <c r="C32" s="101">
        <v>72</v>
      </c>
      <c r="D32" s="17"/>
      <c r="E32" s="19"/>
      <c r="F32" s="19"/>
      <c r="G32" s="19"/>
      <c r="H32" s="19"/>
      <c r="I32" s="19"/>
      <c r="J32" s="143"/>
    </row>
    <row r="33" spans="1:10" ht="51" x14ac:dyDescent="0.2">
      <c r="A33" s="142">
        <v>15</v>
      </c>
      <c r="B33" s="73" t="str">
        <f>IFERROR(VLOOKUP("s"&amp;tbl_ms_sutures[[#This Row],[Item No.]],tblListMS[],2,FALSE),"INVALID ITEM NO.")</f>
        <v>Suture, monofilament, antibiotic impregnated, triclosan coated, undyed polyglecaprone 4-0 27-70cm 19mm PS-2</v>
      </c>
      <c r="C33" s="101">
        <v>3</v>
      </c>
      <c r="D33" s="17"/>
      <c r="E33" s="19"/>
      <c r="F33" s="19"/>
      <c r="G33" s="19"/>
      <c r="H33" s="19"/>
      <c r="I33" s="19"/>
      <c r="J33" s="143"/>
    </row>
    <row r="34" spans="1:10" ht="63.75" x14ac:dyDescent="0.2">
      <c r="A34" s="142">
        <v>16</v>
      </c>
      <c r="B34" s="73" t="str">
        <f>IFERROR(VLOOKUP("s"&amp;tbl_ms_sutures[[#This Row],[Item No.]],tblListMS[],2,FALSE),"INVALID ITEM NO.")</f>
        <v>Suture, natural absorbable, treated and coated with glycerol containing solution and chrome, 0, size 30 inches (approximately 75cm) 30mm with round body needle or equivalent</v>
      </c>
      <c r="C34" s="101">
        <v>288</v>
      </c>
      <c r="D34" s="17"/>
      <c r="E34" s="19"/>
      <c r="F34" s="19"/>
      <c r="G34" s="19"/>
      <c r="H34" s="19"/>
      <c r="I34" s="19"/>
      <c r="J34" s="143"/>
    </row>
    <row r="35" spans="1:10" ht="63.75" x14ac:dyDescent="0.2">
      <c r="A35" s="142">
        <v>17</v>
      </c>
      <c r="B35" s="73" t="str">
        <f>IFERROR(VLOOKUP("s"&amp;tbl_ms_sutures[[#This Row],[Item No.]],tblListMS[],2,FALSE),"INVALID ITEM NO.")</f>
        <v>Suture, natural absorbable, treated and coated with glycerol containing solution and chrome, 2-0, 30 inches (approximately 75cm) 30mm with round bodied needle</v>
      </c>
      <c r="C35" s="101">
        <v>312</v>
      </c>
      <c r="D35" s="17"/>
      <c r="E35" s="19"/>
      <c r="F35" s="19"/>
      <c r="G35" s="19"/>
      <c r="H35" s="19"/>
      <c r="I35" s="19"/>
      <c r="J35" s="143"/>
    </row>
    <row r="36" spans="1:10" ht="51" x14ac:dyDescent="0.2">
      <c r="A36" s="142">
        <v>18</v>
      </c>
      <c r="B36" s="73" t="str">
        <f>IFERROR(VLOOKUP("s"&amp;tbl_ms_sutures[[#This Row],[Item No.]],tblListMS[],2,FALSE),"INVALID ITEM NO.")</f>
        <v>Suture, natural absorbable, treated and coated with glycerol containing solution and chrome, 3-0 75cm, with 25mm round bodied needle</v>
      </c>
      <c r="C36" s="101">
        <v>24</v>
      </c>
      <c r="D36" s="17"/>
      <c r="E36" s="19"/>
      <c r="F36" s="19"/>
      <c r="G36" s="19"/>
      <c r="H36" s="19"/>
      <c r="I36" s="19"/>
      <c r="J36" s="143"/>
    </row>
    <row r="37" spans="1:10" ht="63.75" x14ac:dyDescent="0.2">
      <c r="A37" s="142">
        <v>19</v>
      </c>
      <c r="B37" s="73" t="str">
        <f>IFERROR(VLOOKUP("s"&amp;tbl_ms_sutures[[#This Row],[Item No.]],tblListMS[],2,FALSE),"INVALID ITEM NO.")</f>
        <v>Suture, natural absorbable, treated and coated with glycerol containing solution and chrome, 4-0  30 inches (approximately 75cm) 16mm round bodied needle</v>
      </c>
      <c r="C37" s="101">
        <v>120</v>
      </c>
      <c r="D37" s="17"/>
      <c r="E37" s="19"/>
      <c r="F37" s="19"/>
      <c r="G37" s="19"/>
      <c r="H37" s="19"/>
      <c r="I37" s="19"/>
      <c r="J37" s="143"/>
    </row>
    <row r="38" spans="1:10" ht="76.5" x14ac:dyDescent="0.2">
      <c r="A38" s="142">
        <v>20</v>
      </c>
      <c r="B38" s="73" t="str">
        <f>IFERROR(VLOOKUP("s"&amp;tbl_ms_sutures[[#This Row],[Item No.]],tblListMS[],2,FALSE),"INVALID ITEM NO.")</f>
        <v>Suture, natural asorbable, treated and coated with glycerol containing solution and chrome, 2-0, double needle, taper point 1/2 circle, 36-37mm, &amp; reverse cutting needle, 36-37mm</v>
      </c>
      <c r="C38" s="101">
        <v>168</v>
      </c>
      <c r="D38" s="17"/>
      <c r="E38" s="19"/>
      <c r="F38" s="19"/>
      <c r="G38" s="19"/>
      <c r="H38" s="19"/>
      <c r="I38" s="19"/>
      <c r="J38" s="143"/>
    </row>
    <row r="39" spans="1:10" ht="38.25" x14ac:dyDescent="0.2">
      <c r="A39" s="142">
        <v>21</v>
      </c>
      <c r="B39" s="73" t="str">
        <f>IFERROR(VLOOKUP("s"&amp;tbl_ms_sutures[[#This Row],[Item No.]],tblListMS[],2,FALSE),"INVALID ITEM NO.")</f>
        <v>Suture, non-absorbable, sterile, surgical stainless, steel wire size 1 or equivalent</v>
      </c>
      <c r="C39" s="101">
        <v>10</v>
      </c>
      <c r="D39" s="17"/>
      <c r="E39" s="19"/>
      <c r="F39" s="19"/>
      <c r="G39" s="19"/>
      <c r="H39" s="19"/>
      <c r="I39" s="19"/>
      <c r="J39" s="143"/>
    </row>
    <row r="40" spans="1:10" ht="38.25" x14ac:dyDescent="0.2">
      <c r="A40" s="142">
        <v>22</v>
      </c>
      <c r="B40" s="73" t="str">
        <f>IFERROR(VLOOKUP("s"&amp;tbl_ms_sutures[[#This Row],[Item No.]],tblListMS[],2,FALSE),"INVALID ITEM NO.")</f>
        <v>Suture, non-absorbable, sterile, surgical stainless, steel wire size 5 or equivalent</v>
      </c>
      <c r="C40" s="101">
        <v>15</v>
      </c>
      <c r="D40" s="17"/>
      <c r="E40" s="19"/>
      <c r="F40" s="19"/>
      <c r="G40" s="19"/>
      <c r="H40" s="19"/>
      <c r="I40" s="19"/>
      <c r="J40" s="143"/>
    </row>
    <row r="41" spans="1:10" ht="38.25" x14ac:dyDescent="0.2">
      <c r="A41" s="142">
        <v>23</v>
      </c>
      <c r="B41" s="73" t="str">
        <f>IFERROR(VLOOKUP("s"&amp;tbl_ms_sutures[[#This Row],[Item No.]],tblListMS[],2,FALSE),"INVALID ITEM NO.")</f>
        <v>Suture, Nylon 10-0  black monofilament spatulated or equivalent</v>
      </c>
      <c r="C41" s="101">
        <v>130</v>
      </c>
      <c r="D41" s="17"/>
      <c r="E41" s="19"/>
      <c r="F41" s="19"/>
      <c r="G41" s="19"/>
      <c r="H41" s="19"/>
      <c r="I41" s="19"/>
      <c r="J41" s="143"/>
    </row>
    <row r="42" spans="1:10" ht="25.5" x14ac:dyDescent="0.2">
      <c r="A42" s="142">
        <v>24</v>
      </c>
      <c r="B42" s="73" t="str">
        <f>IFERROR(VLOOKUP("s"&amp;tbl_ms_sutures[[#This Row],[Item No.]],tblListMS[],2,FALSE),"INVALID ITEM NO.")</f>
        <v>Suture, Nylon Blk 9-0, 5”~13cm, 4.75mm BV130-4 or equivalent</v>
      </c>
      <c r="C42" s="101">
        <v>24</v>
      </c>
      <c r="D42" s="17"/>
      <c r="E42" s="19"/>
      <c r="F42" s="19"/>
      <c r="G42" s="19"/>
      <c r="H42" s="19"/>
      <c r="I42" s="19"/>
      <c r="J42" s="143"/>
    </row>
    <row r="43" spans="1:10" ht="38.25" x14ac:dyDescent="0.2">
      <c r="A43" s="142">
        <v>25</v>
      </c>
      <c r="B43" s="73" t="str">
        <f>IFERROR(VLOOKUP("s"&amp;tbl_ms_sutures[[#This Row],[Item No.]],tblListMS[],2,FALSE),"INVALID ITEM NO.")</f>
        <v>Suture, surgical monofilament polyamide, Nylon 5-0 w/ PC-3 cutting needle or equivalent</v>
      </c>
      <c r="C43" s="101">
        <v>180</v>
      </c>
      <c r="D43" s="17"/>
      <c r="E43" s="19"/>
      <c r="F43" s="19"/>
      <c r="G43" s="19"/>
      <c r="H43" s="19"/>
      <c r="I43" s="19"/>
      <c r="J43" s="143"/>
    </row>
    <row r="44" spans="1:10" ht="25.5" x14ac:dyDescent="0.2">
      <c r="A44" s="142">
        <v>26</v>
      </c>
      <c r="B44" s="73" t="str">
        <f>IFERROR(VLOOKUP("s"&amp;tbl_ms_sutures[[#This Row],[Item No.]],tblListMS[],2,FALSE),"INVALID ITEM NO.")</f>
        <v>Suture, surgical monofilament polypropylene,  2-0 MH or equivalent</v>
      </c>
      <c r="C44" s="101">
        <v>84</v>
      </c>
      <c r="D44" s="17"/>
      <c r="E44" s="19"/>
      <c r="F44" s="19"/>
      <c r="G44" s="19"/>
      <c r="H44" s="19"/>
      <c r="I44" s="19"/>
      <c r="J44" s="143"/>
    </row>
    <row r="45" spans="1:10" ht="38.25" x14ac:dyDescent="0.2">
      <c r="A45" s="142">
        <v>27</v>
      </c>
      <c r="B45" s="73" t="str">
        <f>IFERROR(VLOOKUP("s"&amp;tbl_ms_sutures[[#This Row],[Item No.]],tblListMS[],2,FALSE),"INVALID ITEM NO.")</f>
        <v>Suture, surgical monofilament polypropylene,  4-0 RB1, RB1 needle or equivalent</v>
      </c>
      <c r="C45" s="101">
        <v>72</v>
      </c>
      <c r="D45" s="17"/>
      <c r="E45" s="19"/>
      <c r="F45" s="19"/>
      <c r="G45" s="19"/>
      <c r="H45" s="19"/>
      <c r="I45" s="19"/>
      <c r="J45" s="143"/>
    </row>
    <row r="46" spans="1:10" ht="38.25" x14ac:dyDescent="0.2">
      <c r="A46" s="142">
        <v>28</v>
      </c>
      <c r="B46" s="73" t="str">
        <f>IFERROR(VLOOKUP("s"&amp;tbl_ms_sutures[[#This Row],[Item No.]],tblListMS[],2,FALSE),"INVALID ITEM NO.")</f>
        <v>Suture, surgical monofilament polypropylene, 0 with 40mm 1/2 circle tape point M02 needle or equivalent</v>
      </c>
      <c r="C46" s="101">
        <v>144</v>
      </c>
      <c r="D46" s="17"/>
      <c r="E46" s="19"/>
      <c r="F46" s="19"/>
      <c r="G46" s="19"/>
      <c r="H46" s="19"/>
      <c r="I46" s="19"/>
      <c r="J46" s="143"/>
    </row>
    <row r="47" spans="1:10" ht="38.25" x14ac:dyDescent="0.2">
      <c r="A47" s="142">
        <v>29</v>
      </c>
      <c r="B47" s="73" t="str">
        <f>IFERROR(VLOOKUP("s"&amp;tbl_ms_sutures[[#This Row],[Item No.]],tblListMS[],2,FALSE),"INVALID ITEM NO.")</f>
        <v>Suture, surgical monofilament polypropylene, 10-0  straight trans-chamber needle, 16mm spatulated</v>
      </c>
      <c r="C47" s="101">
        <v>12</v>
      </c>
      <c r="D47" s="17"/>
      <c r="E47" s="19"/>
      <c r="F47" s="19"/>
      <c r="G47" s="19"/>
      <c r="H47" s="19"/>
      <c r="I47" s="19"/>
      <c r="J47" s="143"/>
    </row>
    <row r="48" spans="1:10" ht="38.25" x14ac:dyDescent="0.2">
      <c r="A48" s="142">
        <v>30</v>
      </c>
      <c r="B48" s="73" t="str">
        <f>IFERROR(VLOOKUP("s"&amp;tbl_ms_sutures[[#This Row],[Item No.]],tblListMS[],2,FALSE),"INVALID ITEM NO.")</f>
        <v>Suture, surgical monofilament polypropylene, 3-0 SH, SH needle or equivalent</v>
      </c>
      <c r="C48" s="101">
        <v>36</v>
      </c>
      <c r="D48" s="17"/>
      <c r="E48" s="19"/>
      <c r="F48" s="19"/>
      <c r="G48" s="19"/>
      <c r="H48" s="19"/>
      <c r="I48" s="19"/>
      <c r="J48" s="143"/>
    </row>
    <row r="49" spans="1:10" ht="38.25" x14ac:dyDescent="0.2">
      <c r="A49" s="142">
        <v>31</v>
      </c>
      <c r="B49" s="73" t="str">
        <f>IFERROR(VLOOKUP("s"&amp;tbl_ms_sutures[[#This Row],[Item No.]],tblListMS[],2,FALSE),"INVALID ITEM NO.")</f>
        <v>Suture, surgical monofilament polypropylene, 5-0 RB1, RB1 needle or equivalent</v>
      </c>
      <c r="C49" s="101">
        <v>36</v>
      </c>
      <c r="D49" s="17"/>
      <c r="E49" s="19"/>
      <c r="F49" s="19"/>
      <c r="G49" s="19"/>
      <c r="H49" s="19"/>
      <c r="I49" s="19"/>
      <c r="J49" s="143"/>
    </row>
    <row r="50" spans="1:10" ht="38.25" x14ac:dyDescent="0.2">
      <c r="A50" s="142">
        <v>32</v>
      </c>
      <c r="B50" s="73" t="str">
        <f>IFERROR(VLOOKUP("s"&amp;tbl_ms_sutures[[#This Row],[Item No.]],tblListMS[],2,FALSE),"INVALID ITEM NO.")</f>
        <v>Suture, surgical monofilament polypropylene, 5-0 RB2, RB2 needle or equivalent</v>
      </c>
      <c r="C50" s="101">
        <v>108</v>
      </c>
      <c r="D50" s="17"/>
      <c r="E50" s="19"/>
      <c r="F50" s="19"/>
      <c r="G50" s="19"/>
      <c r="H50" s="19"/>
      <c r="I50" s="19"/>
      <c r="J50" s="143"/>
    </row>
    <row r="51" spans="1:10" ht="38.25" x14ac:dyDescent="0.2">
      <c r="A51" s="142">
        <v>33</v>
      </c>
      <c r="B51" s="73" t="str">
        <f>IFERROR(VLOOKUP("s"&amp;tbl_ms_sutures[[#This Row],[Item No.]],tblListMS[],2,FALSE),"INVALID ITEM NO.")</f>
        <v>Suture, surgical monofilament polypropylene, 6-0 BV1, BV1 needle or equivalent</v>
      </c>
      <c r="C51" s="101">
        <v>108</v>
      </c>
      <c r="D51" s="17"/>
      <c r="E51" s="19"/>
      <c r="F51" s="19"/>
      <c r="G51" s="19"/>
      <c r="H51" s="19"/>
      <c r="I51" s="19"/>
      <c r="J51" s="143"/>
    </row>
    <row r="52" spans="1:10" ht="38.25" x14ac:dyDescent="0.2">
      <c r="A52" s="142">
        <v>34</v>
      </c>
      <c r="B52" s="73" t="str">
        <f>IFERROR(VLOOKUP("s"&amp;tbl_ms_sutures[[#This Row],[Item No.]],tblListMS[],2,FALSE),"INVALID ITEM NO.")</f>
        <v>Suture, surgical monofilament polypropylene, 6-0 RB2, RB2 needle or equivalent</v>
      </c>
      <c r="C52" s="101">
        <v>36</v>
      </c>
      <c r="D52" s="17"/>
      <c r="E52" s="19"/>
      <c r="F52" s="19"/>
      <c r="G52" s="19"/>
      <c r="H52" s="19"/>
      <c r="I52" s="19"/>
      <c r="J52" s="143"/>
    </row>
    <row r="53" spans="1:10" ht="38.25" x14ac:dyDescent="0.2">
      <c r="A53" s="142">
        <v>35</v>
      </c>
      <c r="B53" s="73" t="str">
        <f>IFERROR(VLOOKUP("s"&amp;tbl_ms_sutures[[#This Row],[Item No.]],tblListMS[],2,FALSE),"INVALID ITEM NO.")</f>
        <v>Suture, surgical monofilament polypropylene, 7-0  3/8 circle taper point 9-9.3mm needle, double arm</v>
      </c>
      <c r="C53" s="101">
        <v>36</v>
      </c>
      <c r="D53" s="17"/>
      <c r="E53" s="19"/>
      <c r="F53" s="19"/>
      <c r="G53" s="19"/>
      <c r="H53" s="19"/>
      <c r="I53" s="19"/>
      <c r="J53" s="143"/>
    </row>
    <row r="54" spans="1:10" ht="38.25" x14ac:dyDescent="0.2">
      <c r="A54" s="142">
        <v>36</v>
      </c>
      <c r="B54" s="73" t="str">
        <f>IFERROR(VLOOKUP("s"&amp;tbl_ms_sutures[[#This Row],[Item No.]],tblListMS[],2,FALSE),"INVALID ITEM NO.")</f>
        <v>Suture, surgical monofilament polypropylene, mesh 3" x 5"-6" (7.5cm x 12.5-15cm) or equivalent</v>
      </c>
      <c r="C54" s="101">
        <v>24</v>
      </c>
      <c r="D54" s="17"/>
      <c r="E54" s="19"/>
      <c r="F54" s="19"/>
      <c r="G54" s="19"/>
      <c r="H54" s="19"/>
      <c r="I54" s="19"/>
      <c r="J54" s="143"/>
    </row>
    <row r="55" spans="1:10" ht="38.25" x14ac:dyDescent="0.2">
      <c r="A55" s="142">
        <v>37</v>
      </c>
      <c r="B55" s="73" t="str">
        <f>IFERROR(VLOOKUP("s"&amp;tbl_ms_sutures[[#This Row],[Item No.]],tblListMS[],2,FALSE),"INVALID ITEM NO.")</f>
        <v>Suture, surgical polyglactin 910 with anti-bacterial coating, size 0 36-90cm, 36mm CT1 36's</v>
      </c>
      <c r="C55" s="101">
        <v>20</v>
      </c>
      <c r="D55" s="17"/>
      <c r="E55" s="19"/>
      <c r="F55" s="19"/>
      <c r="G55" s="19"/>
      <c r="H55" s="19"/>
      <c r="I55" s="19"/>
      <c r="J55" s="143"/>
    </row>
    <row r="56" spans="1:10" ht="38.25" x14ac:dyDescent="0.2">
      <c r="A56" s="142">
        <v>38</v>
      </c>
      <c r="B56" s="73" t="str">
        <f>IFERROR(VLOOKUP("s"&amp;tbl_ms_sutures[[#This Row],[Item No.]],tblListMS[],2,FALSE),"INVALID ITEM NO.")</f>
        <v>Suture, surgical polyglactin 910 with anti-bacterial coating, size 1 36"~90cm 40mm CT 36's</v>
      </c>
      <c r="C56" s="101">
        <v>12</v>
      </c>
      <c r="D56" s="17"/>
      <c r="E56" s="19"/>
      <c r="F56" s="19"/>
      <c r="G56" s="19"/>
      <c r="H56" s="19"/>
      <c r="I56" s="19"/>
      <c r="J56" s="143"/>
    </row>
    <row r="57" spans="1:10" ht="38.25" x14ac:dyDescent="0.2">
      <c r="A57" s="142">
        <v>39</v>
      </c>
      <c r="B57" s="73" t="str">
        <f>IFERROR(VLOOKUP("s"&amp;tbl_ms_sutures[[#This Row],[Item No.]],tblListMS[],2,FALSE),"INVALID ITEM NO.")</f>
        <v>Suture, surgical polyglactin 910 with anti-bacterial coating, size 2-0 27"~70cm 26mm SH 36's</v>
      </c>
      <c r="C57" s="101">
        <v>8</v>
      </c>
      <c r="D57" s="17"/>
      <c r="E57" s="19"/>
      <c r="F57" s="19"/>
      <c r="G57" s="19"/>
      <c r="H57" s="19"/>
      <c r="I57" s="19"/>
      <c r="J57" s="143"/>
    </row>
    <row r="58" spans="1:10" ht="38.25" x14ac:dyDescent="0.2">
      <c r="A58" s="142">
        <v>40</v>
      </c>
      <c r="B58" s="73" t="str">
        <f>IFERROR(VLOOKUP("s"&amp;tbl_ms_sutures[[#This Row],[Item No.]],tblListMS[],2,FALSE),"INVALID ITEM NO.")</f>
        <v>Suture, surgical polyglactin 910 with anti-bacterial coating, size 2-0 27"~70cm 26mm UR-6 36's</v>
      </c>
      <c r="C58" s="101">
        <v>10</v>
      </c>
      <c r="D58" s="17"/>
      <c r="E58" s="19"/>
      <c r="F58" s="19"/>
      <c r="G58" s="19"/>
      <c r="H58" s="19"/>
      <c r="I58" s="19"/>
      <c r="J58" s="143"/>
    </row>
    <row r="59" spans="1:10" ht="38.25" x14ac:dyDescent="0.2">
      <c r="A59" s="142">
        <v>41</v>
      </c>
      <c r="B59" s="73" t="str">
        <f>IFERROR(VLOOKUP("s"&amp;tbl_ms_sutures[[#This Row],[Item No.]],tblListMS[],2,FALSE),"INVALID ITEM NO.")</f>
        <v>Suture, surgical polyglactin 910 with anti-bacterial coating, size 2-0 70cm 17mm RB1 plus</v>
      </c>
      <c r="C59" s="101">
        <v>10</v>
      </c>
      <c r="D59" s="17"/>
      <c r="E59" s="19"/>
      <c r="F59" s="19"/>
      <c r="G59" s="19"/>
      <c r="H59" s="19"/>
      <c r="I59" s="19"/>
      <c r="J59" s="143"/>
    </row>
    <row r="60" spans="1:10" ht="38.25" x14ac:dyDescent="0.2">
      <c r="A60" s="142">
        <v>42</v>
      </c>
      <c r="B60" s="73" t="str">
        <f>IFERROR(VLOOKUP("s"&amp;tbl_ms_sutures[[#This Row],[Item No.]],tblListMS[],2,FALSE),"INVALID ITEM NO.")</f>
        <v>Suture, surgical polyglactin 910 with anti-bacterial coating, size 3-0 27"~70cm 26mm SH 36's</v>
      </c>
      <c r="C60" s="101">
        <v>13</v>
      </c>
      <c r="D60" s="17"/>
      <c r="E60" s="19"/>
      <c r="F60" s="19"/>
      <c r="G60" s="19"/>
      <c r="H60" s="19"/>
      <c r="I60" s="19"/>
      <c r="J60" s="143"/>
    </row>
    <row r="61" spans="1:10" ht="38.25" x14ac:dyDescent="0.2">
      <c r="A61" s="142">
        <v>43</v>
      </c>
      <c r="B61" s="73" t="str">
        <f>IFERROR(VLOOKUP("s"&amp;tbl_ms_sutures[[#This Row],[Item No.]],tblListMS[],2,FALSE),"INVALID ITEM NO.")</f>
        <v>Suture, surgical polyglactin 910 with anti-bacterial coating, size 3-0 70cm 17mm RB1 plus</v>
      </c>
      <c r="C61" s="101">
        <v>13</v>
      </c>
      <c r="D61" s="17"/>
      <c r="E61" s="19"/>
      <c r="F61" s="19"/>
      <c r="G61" s="19"/>
      <c r="H61" s="19"/>
      <c r="I61" s="19"/>
      <c r="J61" s="143"/>
    </row>
    <row r="62" spans="1:10" ht="38.25" x14ac:dyDescent="0.2">
      <c r="A62" s="142">
        <v>44</v>
      </c>
      <c r="B62" s="73" t="str">
        <f>IFERROR(VLOOKUP("s"&amp;tbl_ms_sutures[[#This Row],[Item No.]],tblListMS[],2,FALSE),"INVALID ITEM NO.")</f>
        <v>Suture, surgical polyglactin 910 with anti-bacterial coating, size 4-0, 30-75cm 19mm PC5 36's</v>
      </c>
      <c r="C62" s="101">
        <v>15</v>
      </c>
      <c r="D62" s="17"/>
      <c r="E62" s="19"/>
      <c r="F62" s="19"/>
      <c r="G62" s="19"/>
      <c r="H62" s="19"/>
      <c r="I62" s="19"/>
      <c r="J62" s="143"/>
    </row>
    <row r="63" spans="1:10" ht="51" x14ac:dyDescent="0.2">
      <c r="A63" s="142">
        <v>45</v>
      </c>
      <c r="B63" s="73" t="str">
        <f>IFERROR(VLOOKUP("s"&amp;tbl_ms_sutures[[#This Row],[Item No.]],tblListMS[],2,FALSE),"INVALID ITEM NO.")</f>
        <v>Suture, surgical, absorbable, sterile, composed of purified connective tissue 2-0, 1/2 circle, taper point 26mm needle or equivalent</v>
      </c>
      <c r="C63" s="101">
        <v>600</v>
      </c>
      <c r="D63" s="17"/>
      <c r="E63" s="19"/>
      <c r="F63" s="19"/>
      <c r="G63" s="19"/>
      <c r="H63" s="19"/>
      <c r="I63" s="19"/>
      <c r="J63" s="143"/>
    </row>
    <row r="64" spans="1:10" ht="25.5" x14ac:dyDescent="0.2">
      <c r="A64" s="142">
        <v>46</v>
      </c>
      <c r="B64" s="73" t="str">
        <f>IFERROR(VLOOKUP("s"&amp;tbl_ms_sutures[[#This Row],[Item No.]],tblListMS[],2,FALSE),"INVALID ITEM NO.")</f>
        <v>Suture, surgical, braided, coated polyester 2-0 RB or equivalent</v>
      </c>
      <c r="C64" s="101">
        <v>6</v>
      </c>
      <c r="D64" s="17"/>
      <c r="E64" s="19"/>
      <c r="F64" s="19"/>
      <c r="G64" s="19"/>
      <c r="H64" s="19"/>
      <c r="I64" s="19"/>
      <c r="J64" s="143"/>
    </row>
    <row r="65" spans="1:10" ht="25.5" x14ac:dyDescent="0.2">
      <c r="A65" s="142">
        <v>47</v>
      </c>
      <c r="B65" s="73" t="str">
        <f>IFERROR(VLOOKUP("s"&amp;tbl_ms_sutures[[#This Row],[Item No.]],tblListMS[],2,FALSE),"INVALID ITEM NO.")</f>
        <v>Suture, surgical, braided, coated polyester 2-0 SH or equivalent</v>
      </c>
      <c r="C65" s="101">
        <v>6</v>
      </c>
      <c r="D65" s="17"/>
      <c r="E65" s="19"/>
      <c r="F65" s="19"/>
      <c r="G65" s="19"/>
      <c r="H65" s="19"/>
      <c r="I65" s="19"/>
      <c r="J65" s="143"/>
    </row>
    <row r="66" spans="1:10" ht="25.5" x14ac:dyDescent="0.2">
      <c r="A66" s="142">
        <v>48</v>
      </c>
      <c r="B66" s="73" t="str">
        <f>IFERROR(VLOOKUP("s"&amp;tbl_ms_sutures[[#This Row],[Item No.]],tblListMS[],2,FALSE),"INVALID ITEM NO.")</f>
        <v>Suture, surgical, Cotton 2-0, 18 inches x 10 strands, sterile</v>
      </c>
      <c r="C66" s="101">
        <v>2500</v>
      </c>
      <c r="D66" s="17"/>
      <c r="E66" s="19"/>
      <c r="F66" s="19"/>
      <c r="G66" s="19"/>
      <c r="H66" s="19"/>
      <c r="I66" s="19"/>
      <c r="J66" s="143"/>
    </row>
    <row r="67" spans="1:10" ht="25.5" x14ac:dyDescent="0.2">
      <c r="A67" s="142">
        <v>49</v>
      </c>
      <c r="B67" s="73" t="str">
        <f>IFERROR(VLOOKUP("s"&amp;tbl_ms_sutures[[#This Row],[Item No.]],tblListMS[],2,FALSE),"INVALID ITEM NO.")</f>
        <v>Suture, surgical, Cotton 3-0, 18 inches x 10 strands, sterile</v>
      </c>
      <c r="C67" s="101">
        <v>1000</v>
      </c>
      <c r="D67" s="17"/>
      <c r="E67" s="19"/>
      <c r="F67" s="19"/>
      <c r="G67" s="19"/>
      <c r="H67" s="19"/>
      <c r="I67" s="19"/>
      <c r="J67" s="143"/>
    </row>
    <row r="68" spans="1:10" ht="25.5" x14ac:dyDescent="0.2">
      <c r="A68" s="142">
        <v>50</v>
      </c>
      <c r="B68" s="73" t="str">
        <f>IFERROR(VLOOKUP("s"&amp;tbl_ms_sutures[[#This Row],[Item No.]],tblListMS[],2,FALSE),"INVALID ITEM NO.")</f>
        <v>Suture, surgical, Cotton 4-0, 18 inches x 10 strands, sterile</v>
      </c>
      <c r="C68" s="101">
        <v>900</v>
      </c>
      <c r="D68" s="17"/>
      <c r="E68" s="19"/>
      <c r="F68" s="19"/>
      <c r="G68" s="19"/>
      <c r="H68" s="19"/>
      <c r="I68" s="19"/>
      <c r="J68" s="143"/>
    </row>
    <row r="69" spans="1:10" ht="38.25" x14ac:dyDescent="0.2">
      <c r="A69" s="142">
        <v>51</v>
      </c>
      <c r="B69" s="73" t="str">
        <f>IFERROR(VLOOKUP("s"&amp;tbl_ms_sutures[[#This Row],[Item No.]],tblListMS[],2,FALSE),"INVALID ITEM NO.")</f>
        <v>Suture, surgical, glycolide/lactide co-polymer composition 0 w/GS21 needle or its equivalent</v>
      </c>
      <c r="C69" s="101">
        <v>12</v>
      </c>
      <c r="D69" s="17"/>
      <c r="E69" s="19"/>
      <c r="F69" s="19"/>
      <c r="G69" s="19"/>
      <c r="H69" s="19"/>
      <c r="I69" s="19"/>
      <c r="J69" s="143"/>
    </row>
    <row r="70" spans="1:10" ht="38.25" x14ac:dyDescent="0.2">
      <c r="A70" s="142">
        <v>52</v>
      </c>
      <c r="B70" s="73" t="str">
        <f>IFERROR(VLOOKUP("s"&amp;tbl_ms_sutures[[#This Row],[Item No.]],tblListMS[],2,FALSE),"INVALID ITEM NO.")</f>
        <v>Suture, surgical, monofilament polyamide Nylon 3-0 w/PC5 reverse cutting needle or equivalent</v>
      </c>
      <c r="C70" s="101">
        <v>432</v>
      </c>
      <c r="D70" s="17"/>
      <c r="E70" s="19"/>
      <c r="F70" s="19"/>
      <c r="G70" s="19"/>
      <c r="H70" s="19"/>
      <c r="I70" s="19"/>
      <c r="J70" s="143"/>
    </row>
    <row r="71" spans="1:10" ht="38.25" x14ac:dyDescent="0.2">
      <c r="A71" s="142">
        <v>53</v>
      </c>
      <c r="B71" s="73" t="str">
        <f>IFERROR(VLOOKUP("s"&amp;tbl_ms_sutures[[#This Row],[Item No.]],tblListMS[],2,FALSE),"INVALID ITEM NO.")</f>
        <v>Suture, surgical, monofilament polyamide Nylon 4-0 PS2 needle or equivalent</v>
      </c>
      <c r="C71" s="101">
        <v>396</v>
      </c>
      <c r="D71" s="17"/>
      <c r="E71" s="19"/>
      <c r="F71" s="19"/>
      <c r="G71" s="19"/>
      <c r="H71" s="19"/>
      <c r="I71" s="19"/>
      <c r="J71" s="143"/>
    </row>
    <row r="72" spans="1:10" ht="25.5" x14ac:dyDescent="0.2">
      <c r="A72" s="142">
        <v>54</v>
      </c>
      <c r="B72" s="73" t="str">
        <f>IFERROR(VLOOKUP("s"&amp;tbl_ms_sutures[[#This Row],[Item No.]],tblListMS[],2,FALSE),"INVALID ITEM NO.")</f>
        <v>Suture, surgical, monofilament polypropylene (Everpoint), 7-0</v>
      </c>
      <c r="C72" s="101">
        <v>12</v>
      </c>
      <c r="D72" s="17"/>
      <c r="E72" s="19"/>
      <c r="F72" s="19"/>
      <c r="G72" s="19"/>
      <c r="H72" s="19"/>
      <c r="I72" s="19"/>
      <c r="J72" s="143"/>
    </row>
    <row r="73" spans="1:10" ht="51" x14ac:dyDescent="0.2">
      <c r="A73" s="142">
        <v>55</v>
      </c>
      <c r="B73" s="73" t="str">
        <f>IFERROR(VLOOKUP("s"&amp;tbl_ms_sutures[[#This Row],[Item No.]],tblListMS[],2,FALSE),"INVALID ITEM NO.")</f>
        <v>Suture, surgical, monofilament polypropylene with cardiovascular tungsten rhenium needle, 7-0  3/8 circle taper point 8mm needle</v>
      </c>
      <c r="C73" s="101">
        <v>12</v>
      </c>
      <c r="D73" s="17"/>
      <c r="E73" s="19"/>
      <c r="F73" s="19"/>
      <c r="G73" s="19"/>
      <c r="H73" s="19"/>
      <c r="I73" s="19"/>
      <c r="J73" s="143"/>
    </row>
    <row r="74" spans="1:10" ht="38.25" x14ac:dyDescent="0.2">
      <c r="A74" s="142">
        <v>56</v>
      </c>
      <c r="B74" s="73" t="str">
        <f>IFERROR(VLOOKUP("s"&amp;tbl_ms_sutures[[#This Row],[Item No.]],tblListMS[],2,FALSE),"INVALID ITEM NO.")</f>
        <v>Suture, surgical, monofilament polypropylene, lightweight mesh 10cm x 15cm</v>
      </c>
      <c r="C74" s="101">
        <v>20</v>
      </c>
      <c r="D74" s="17"/>
      <c r="E74" s="19"/>
      <c r="F74" s="19"/>
      <c r="G74" s="19"/>
      <c r="H74" s="19"/>
      <c r="I74" s="19"/>
      <c r="J74" s="143"/>
    </row>
    <row r="75" spans="1:10" ht="38.25" x14ac:dyDescent="0.2">
      <c r="A75" s="142">
        <v>57</v>
      </c>
      <c r="B75" s="73" t="str">
        <f>IFERROR(VLOOKUP("s"&amp;tbl_ms_sutures[[#This Row],[Item No.]],tblListMS[],2,FALSE),"INVALID ITEM NO.")</f>
        <v>Suture, surgical, monofilament polypropylene, lightweight mesh 7.5cm x 15cm</v>
      </c>
      <c r="C75" s="101">
        <v>20</v>
      </c>
      <c r="D75" s="17"/>
      <c r="E75" s="19"/>
      <c r="F75" s="19"/>
      <c r="G75" s="19"/>
      <c r="H75" s="19"/>
      <c r="I75" s="19"/>
      <c r="J75" s="143"/>
    </row>
    <row r="76" spans="1:10" ht="38.25" x14ac:dyDescent="0.2">
      <c r="A76" s="142">
        <v>58</v>
      </c>
      <c r="B76" s="73" t="str">
        <f>IFERROR(VLOOKUP("s"&amp;tbl_ms_sutures[[#This Row],[Item No.]],tblListMS[],2,FALSE),"INVALID ITEM NO.")</f>
        <v xml:space="preserve">Suture, surgical, non absorbable braided polyester, G/W 2/0 8 x 75 2xHRC17  </v>
      </c>
      <c r="C76" s="101">
        <v>2</v>
      </c>
      <c r="D76" s="17"/>
      <c r="E76" s="19"/>
      <c r="F76" s="19"/>
      <c r="G76" s="19"/>
      <c r="H76" s="19"/>
      <c r="I76" s="19"/>
      <c r="J76" s="143"/>
    </row>
    <row r="77" spans="1:10" ht="38.25" x14ac:dyDescent="0.2">
      <c r="A77" s="142">
        <v>59</v>
      </c>
      <c r="B77" s="73" t="str">
        <f>IFERROR(VLOOKUP("s"&amp;tbl_ms_sutures[[#This Row],[Item No.]],tblListMS[],2,FALSE),"INVALID ITEM NO.")</f>
        <v xml:space="preserve">Suture, surgical, non absorbable braided polyester, G/W 2/0 8 x 75 2xHRC26 </v>
      </c>
      <c r="C77" s="101">
        <v>6</v>
      </c>
      <c r="D77" s="17"/>
      <c r="E77" s="19"/>
      <c r="F77" s="19"/>
      <c r="G77" s="19"/>
      <c r="H77" s="19"/>
      <c r="I77" s="19"/>
      <c r="J77" s="143"/>
    </row>
    <row r="78" spans="1:10" ht="25.5" x14ac:dyDescent="0.2">
      <c r="A78" s="142">
        <v>60</v>
      </c>
      <c r="B78" s="73" t="str">
        <f>IFERROR(VLOOKUP("s"&amp;tbl_ms_sutures[[#This Row],[Item No.]],tblListMS[],2,FALSE),"INVALID ITEM NO.")</f>
        <v>Suture, surgical, Pacing wire 2-0 w/ 1/2 circle round bodied 26mm needle</v>
      </c>
      <c r="C78" s="101">
        <v>36</v>
      </c>
      <c r="D78" s="17"/>
      <c r="E78" s="19"/>
      <c r="F78" s="19"/>
      <c r="G78" s="19"/>
      <c r="H78" s="19"/>
      <c r="I78" s="19"/>
      <c r="J78" s="143"/>
    </row>
    <row r="79" spans="1:10" ht="38.25" x14ac:dyDescent="0.2">
      <c r="A79" s="142">
        <v>61</v>
      </c>
      <c r="B79" s="73" t="str">
        <f>IFERROR(VLOOKUP("s"&amp;tbl_ms_sutures[[#This Row],[Item No.]],tblListMS[],2,FALSE),"INVALID ITEM NO.")</f>
        <v>Suture, surgical, Polydioxanon 0 with Triclosan, 150cm, 1/2 circle taper point needle</v>
      </c>
      <c r="C79" s="101">
        <v>480</v>
      </c>
      <c r="D79" s="17"/>
      <c r="E79" s="19"/>
      <c r="F79" s="19"/>
      <c r="G79" s="19"/>
      <c r="H79" s="19"/>
      <c r="I79" s="19"/>
      <c r="J79" s="143"/>
    </row>
    <row r="80" spans="1:10" ht="38.25" x14ac:dyDescent="0.2">
      <c r="A80" s="142">
        <v>62</v>
      </c>
      <c r="B80" s="73" t="str">
        <f>IFERROR(VLOOKUP("s"&amp;tbl_ms_sutures[[#This Row],[Item No.]],tblListMS[],2,FALSE),"INVALID ITEM NO.")</f>
        <v>Suture, surgical, Polydioxanon 0, 150cm loop, 40mm 1/2 circle taper point needle</v>
      </c>
      <c r="C80" s="101">
        <v>480</v>
      </c>
      <c r="D80" s="17"/>
      <c r="E80" s="19"/>
      <c r="F80" s="19"/>
      <c r="G80" s="19"/>
      <c r="H80" s="19"/>
      <c r="I80" s="19"/>
      <c r="J80" s="143"/>
    </row>
    <row r="81" spans="1:10" ht="38.25" x14ac:dyDescent="0.2">
      <c r="A81" s="142">
        <v>63</v>
      </c>
      <c r="B81" s="73" t="str">
        <f>IFERROR(VLOOKUP("s"&amp;tbl_ms_sutures[[#This Row],[Item No.]],tblListMS[],2,FALSE),"INVALID ITEM NO.")</f>
        <v>Suture, surgical, Polydioxanon II 2-0 with 1/2 circle taper point 26mm needle</v>
      </c>
      <c r="C81" s="101">
        <v>36</v>
      </c>
      <c r="D81" s="17"/>
      <c r="E81" s="19"/>
      <c r="F81" s="19"/>
      <c r="G81" s="19"/>
      <c r="H81" s="19"/>
      <c r="I81" s="19"/>
      <c r="J81" s="143"/>
    </row>
    <row r="82" spans="1:10" ht="38.25" x14ac:dyDescent="0.2">
      <c r="A82" s="142">
        <v>64</v>
      </c>
      <c r="B82" s="73" t="str">
        <f>IFERROR(VLOOKUP("s"&amp;tbl_ms_sutures[[#This Row],[Item No.]],tblListMS[],2,FALSE),"INVALID ITEM NO.")</f>
        <v>Suture, surgical, Polydioxanon II 5-0 with 1/2 circle taper point 13mm double arm needle</v>
      </c>
      <c r="C82" s="101">
        <v>12</v>
      </c>
      <c r="D82" s="17"/>
      <c r="E82" s="19"/>
      <c r="F82" s="19"/>
      <c r="G82" s="19"/>
      <c r="H82" s="19"/>
      <c r="I82" s="19"/>
      <c r="J82" s="143"/>
    </row>
    <row r="83" spans="1:10" ht="25.5" x14ac:dyDescent="0.2">
      <c r="A83" s="142">
        <v>65</v>
      </c>
      <c r="B83" s="73" t="str">
        <f>IFERROR(VLOOKUP("s"&amp;tbl_ms_sutures[[#This Row],[Item No.]],tblListMS[],2,FALSE),"INVALID ITEM NO.")</f>
        <v>Suture, surgical, Polydioxanon II 6-0 w/ double arm needle or equivalent</v>
      </c>
      <c r="C83" s="101">
        <v>36</v>
      </c>
      <c r="D83" s="17"/>
      <c r="E83" s="19"/>
      <c r="F83" s="19"/>
      <c r="G83" s="19"/>
      <c r="H83" s="19"/>
      <c r="I83" s="19"/>
      <c r="J83" s="143"/>
    </row>
    <row r="84" spans="1:10" ht="38.25" x14ac:dyDescent="0.2">
      <c r="A84" s="142">
        <v>66</v>
      </c>
      <c r="B84" s="73" t="str">
        <f>IFERROR(VLOOKUP("s"&amp;tbl_ms_sutures[[#This Row],[Item No.]],tblListMS[],2,FALSE),"INVALID ITEM NO.")</f>
        <v>Suture, surgical, Polydioxanon II, size 0 with 70mm with 40 mm 1/2 circle taper point</v>
      </c>
      <c r="C84" s="101">
        <v>168</v>
      </c>
      <c r="D84" s="17"/>
      <c r="E84" s="19"/>
      <c r="F84" s="19"/>
      <c r="G84" s="19"/>
      <c r="H84" s="19"/>
      <c r="I84" s="19"/>
      <c r="J84" s="143"/>
    </row>
    <row r="85" spans="1:10" ht="51" x14ac:dyDescent="0.2">
      <c r="A85" s="142">
        <v>67</v>
      </c>
      <c r="B85" s="73" t="str">
        <f>IFERROR(VLOOKUP("s"&amp;tbl_ms_sutures[[#This Row],[Item No.]],tblListMS[],2,FALSE),"INVALID ITEM NO.")</f>
        <v>Suture, surgical, synthetic, absorbable, sterile, co-polymers, 2-0 48 inches (approximately 120cm) 1/2 circle 36mm taper cut needle</v>
      </c>
      <c r="C85" s="101">
        <v>48</v>
      </c>
      <c r="D85" s="17"/>
      <c r="E85" s="19"/>
      <c r="F85" s="19"/>
      <c r="G85" s="19"/>
      <c r="H85" s="19"/>
      <c r="I85" s="19"/>
      <c r="J85" s="143"/>
    </row>
    <row r="86" spans="1:10" ht="51" x14ac:dyDescent="0.2">
      <c r="A86" s="142">
        <v>68</v>
      </c>
      <c r="B86" s="73" t="str">
        <f>IFERROR(VLOOKUP("s"&amp;tbl_ms_sutures[[#This Row],[Item No.]],tblListMS[],2,FALSE),"INVALID ITEM NO.")</f>
        <v>Suture, surgical, synthetic, absorbable, sterile, co-polymers, 2-0 with 1/2 circle taper point 26mm needle, coated</v>
      </c>
      <c r="C86" s="101">
        <v>414</v>
      </c>
      <c r="D86" s="17"/>
      <c r="E86" s="19"/>
      <c r="F86" s="19"/>
      <c r="G86" s="19"/>
      <c r="H86" s="19"/>
      <c r="I86" s="19"/>
      <c r="J86" s="143"/>
    </row>
    <row r="87" spans="1:10" ht="51" x14ac:dyDescent="0.2">
      <c r="A87" s="142">
        <v>69</v>
      </c>
      <c r="B87" s="73" t="str">
        <f>IFERROR(VLOOKUP("s"&amp;tbl_ms_sutures[[#This Row],[Item No.]],tblListMS[],2,FALSE),"INVALID ITEM NO.")</f>
        <v>Suture, surgical, synthetic, absorbable, sterile, co-polymers, 3-0 with 1/2 circle taper point 26mm, coated</v>
      </c>
      <c r="C87" s="101">
        <v>290</v>
      </c>
      <c r="D87" s="17"/>
      <c r="E87" s="19"/>
      <c r="F87" s="19"/>
      <c r="G87" s="19"/>
      <c r="H87" s="19"/>
      <c r="I87" s="19"/>
      <c r="J87" s="143"/>
    </row>
    <row r="88" spans="1:10" ht="51" x14ac:dyDescent="0.2">
      <c r="A88" s="142">
        <v>70</v>
      </c>
      <c r="B88" s="73" t="str">
        <f>IFERROR(VLOOKUP("s"&amp;tbl_ms_sutures[[#This Row],[Item No.]],tblListMS[],2,FALSE),"INVALID ITEM NO.")</f>
        <v>Suture, surgical, synthetic, absorbable, sterile, co-polymers, 4-0 with 1/2 circle taper point 17mm needle, coated</v>
      </c>
      <c r="C88" s="101">
        <v>546</v>
      </c>
      <c r="D88" s="17"/>
      <c r="E88" s="19"/>
      <c r="F88" s="19"/>
      <c r="G88" s="19"/>
      <c r="H88" s="19"/>
      <c r="I88" s="19"/>
      <c r="J88" s="143"/>
    </row>
    <row r="89" spans="1:10" ht="63.75" x14ac:dyDescent="0.2">
      <c r="A89" s="142">
        <v>71</v>
      </c>
      <c r="B89" s="73" t="str">
        <f>IFERROR(VLOOKUP("s"&amp;tbl_ms_sutures[[#This Row],[Item No.]],tblListMS[],2,FALSE),"INVALID ITEM NO.")</f>
        <v>Suture, surgical, synthetic, absorbable, sterile, co-polymers, 4-0 with 3/8 circle under precision cosmetic reverse cutting 19mm, needle, coated</v>
      </c>
      <c r="C89" s="101">
        <v>730</v>
      </c>
      <c r="D89" s="17"/>
      <c r="E89" s="19"/>
      <c r="F89" s="19"/>
      <c r="G89" s="19"/>
      <c r="H89" s="19"/>
      <c r="I89" s="19"/>
      <c r="J89" s="143"/>
    </row>
    <row r="90" spans="1:10" ht="51" x14ac:dyDescent="0.2">
      <c r="A90" s="142">
        <v>72</v>
      </c>
      <c r="B90" s="73" t="str">
        <f>IFERROR(VLOOKUP("s"&amp;tbl_ms_sutures[[#This Row],[Item No.]],tblListMS[],2,FALSE),"INVALID ITEM NO.")</f>
        <v>Suture, surgical, synthetic, absorbable, sterile, co-polymers, 6-0 with 1/4 circle taper point 8mm double arm spatulated, coated</v>
      </c>
      <c r="C90" s="101">
        <v>110</v>
      </c>
      <c r="D90" s="17"/>
      <c r="E90" s="19"/>
      <c r="F90" s="19"/>
      <c r="G90" s="19"/>
      <c r="H90" s="19"/>
      <c r="I90" s="19"/>
      <c r="J90" s="143"/>
    </row>
    <row r="91" spans="1:10" ht="51" x14ac:dyDescent="0.2">
      <c r="A91" s="142">
        <v>73</v>
      </c>
      <c r="B91" s="73" t="str">
        <f>IFERROR(VLOOKUP("s"&amp;tbl_ms_sutures[[#This Row],[Item No.]],tblListMS[],2,FALSE),"INVALID ITEM NO.")</f>
        <v>Suture, surgical, synthetic, absorbable, sterile, co-polymers, size 0, 90cm with round 36mm 1/2 circle taper point needle, coated</v>
      </c>
      <c r="C91" s="101">
        <v>470</v>
      </c>
      <c r="D91" s="17"/>
      <c r="E91" s="19"/>
      <c r="F91" s="19"/>
      <c r="G91" s="19"/>
      <c r="H91" s="19"/>
      <c r="I91" s="19"/>
      <c r="J91" s="143"/>
    </row>
    <row r="92" spans="1:10" ht="51" x14ac:dyDescent="0.2">
      <c r="A92" s="142">
        <v>74</v>
      </c>
      <c r="B92" s="73" t="str">
        <f>IFERROR(VLOOKUP("s"&amp;tbl_ms_sutures[[#This Row],[Item No.]],tblListMS[],2,FALSE),"INVALID ITEM NO.")</f>
        <v>Suture, surgical,synthetic, absorbable, sterile, co-polymers, 5-0 with 1/2 circle taper point round 17mm needle, coated</v>
      </c>
      <c r="C92" s="101">
        <v>108</v>
      </c>
      <c r="D92" s="17"/>
      <c r="E92" s="19"/>
      <c r="F92" s="19"/>
      <c r="G92" s="19"/>
      <c r="H92" s="19"/>
      <c r="I92" s="19"/>
      <c r="J92" s="143"/>
    </row>
    <row r="93" spans="1:10" ht="25.5" x14ac:dyDescent="0.2">
      <c r="A93" s="142">
        <v>75</v>
      </c>
      <c r="B93" s="73" t="str">
        <f>IFERROR(VLOOKUP("s"&amp;tbl_ms_sutures[[#This Row],[Item No.]],tblListMS[],2,FALSE),"INVALID ITEM NO.")</f>
        <v>Suture, V-Loc 180 Device 0 GS-21, 30cm or its equivalent</v>
      </c>
      <c r="C93" s="101">
        <v>36</v>
      </c>
      <c r="D93" s="17"/>
      <c r="E93" s="19"/>
      <c r="F93" s="19"/>
      <c r="G93" s="19"/>
      <c r="H93" s="19"/>
      <c r="I93" s="19"/>
      <c r="J93" s="143"/>
    </row>
    <row r="94" spans="1:10" ht="63.75" x14ac:dyDescent="0.2">
      <c r="A94" s="142">
        <v>76</v>
      </c>
      <c r="B94" s="73" t="str">
        <f>IFERROR(VLOOKUP("s"&amp;tbl_ms_sutures[[#This Row],[Item No.]],tblListMS[],2,FALSE),"INVALID ITEM NO.")</f>
        <v>Polyester, braided, coated, non-absorbable surgical sutures 2-0 8x75cm (30") with PTFE pledgets firm 6x3mm 2xhr26 taper, microtip (8 strands/pack 4x green 4x white)</v>
      </c>
      <c r="C94" s="101">
        <v>24</v>
      </c>
      <c r="D94" s="17"/>
      <c r="E94" s="19"/>
      <c r="F94" s="19"/>
      <c r="G94" s="19"/>
      <c r="H94" s="19"/>
      <c r="I94" s="19"/>
      <c r="J94" s="143"/>
    </row>
    <row r="95" spans="1:10" ht="63.75" x14ac:dyDescent="0.2">
      <c r="A95" s="142">
        <v>77</v>
      </c>
      <c r="B95" s="73" t="str">
        <f>IFERROR(VLOOKUP("s"&amp;tbl_ms_sutures[[#This Row],[Item No.]],tblListMS[],2,FALSE),"INVALID ITEM NO.")</f>
        <v>Polyester, braided, coated, non-absorbable surgical sutures 2-0 8x75cm (30") with PTFE pledgets soft 3x3x1.5mm 2xHR17b taper, microtip (8 strands/pack 4x green 4x white)</v>
      </c>
      <c r="C95" s="101">
        <v>24</v>
      </c>
      <c r="D95" s="17"/>
      <c r="E95" s="19"/>
      <c r="F95" s="19"/>
      <c r="G95" s="19"/>
      <c r="H95" s="19"/>
      <c r="I95" s="19"/>
      <c r="J95" s="143"/>
    </row>
    <row r="96" spans="1:10" ht="51" x14ac:dyDescent="0.2">
      <c r="A96" s="142">
        <v>78</v>
      </c>
      <c r="B96" s="73" t="str">
        <f>IFERROR(VLOOKUP("s"&amp;tbl_ms_sutures[[#This Row],[Item No.]],tblListMS[],2,FALSE),"INVALID ITEM NO.")</f>
        <v>Suture, surgical, monofilament polypropylene polyethylene with CV Pass Needle, 4/0 (1,5) 90 cm 2xHRC17b CV EB RCP</v>
      </c>
      <c r="C96" s="101">
        <v>36</v>
      </c>
      <c r="D96" s="17"/>
      <c r="E96" s="19"/>
      <c r="F96" s="19"/>
      <c r="G96" s="19"/>
      <c r="H96" s="19"/>
      <c r="I96" s="19"/>
      <c r="J96" s="143"/>
    </row>
    <row r="97" spans="1:10" ht="51" x14ac:dyDescent="0.2">
      <c r="A97" s="142">
        <v>79</v>
      </c>
      <c r="B97" s="73" t="str">
        <f>IFERROR(VLOOKUP("s"&amp;tbl_ms_sutures[[#This Row],[Item No.]],tblListMS[],2,FALSE),"INVALID ITEM NO.")</f>
        <v>Suture, surgical, monofilament polypropylene polyethylene with CV Pass Needle, 5/0 (1) 75cm 2xHRC10 CV RCP</v>
      </c>
      <c r="C97" s="101">
        <v>36</v>
      </c>
      <c r="D97" s="17"/>
      <c r="E97" s="19"/>
      <c r="F97" s="19"/>
      <c r="G97" s="19"/>
      <c r="H97" s="19"/>
      <c r="I97" s="19"/>
      <c r="J97" s="143"/>
    </row>
    <row r="98" spans="1:10" ht="51" x14ac:dyDescent="0.2">
      <c r="A98" s="142">
        <v>80</v>
      </c>
      <c r="B98" s="73" t="str">
        <f>IFERROR(VLOOKUP("s"&amp;tbl_ms_sutures[[#This Row],[Item No.]],tblListMS[],2,FALSE),"INVALID ITEM NO.")</f>
        <v>Suture, surgical, monofilament polypropylene polyethylene with CV Pass Needle, 5/0 (1) 75cm 2xHRC13f CV RCP</v>
      </c>
      <c r="C98" s="101">
        <v>36</v>
      </c>
      <c r="D98" s="17"/>
      <c r="E98" s="19"/>
      <c r="F98" s="19"/>
      <c r="G98" s="19"/>
      <c r="H98" s="19"/>
      <c r="I98" s="19"/>
      <c r="J98" s="143"/>
    </row>
    <row r="99" spans="1:10" ht="51" x14ac:dyDescent="0.2">
      <c r="A99" s="142">
        <v>81</v>
      </c>
      <c r="B99" s="73" t="str">
        <f>IFERROR(VLOOKUP("s"&amp;tbl_ms_sutures[[#This Row],[Item No.]],tblListMS[],2,FALSE),"INVALID ITEM NO.")</f>
        <v>Suture, surgical, monofilament polypropylene polyethylene with CV Pass Needle, 6/0 (0,7) 60cm 2xDRC10B RCP</v>
      </c>
      <c r="C99" s="101">
        <v>36</v>
      </c>
      <c r="D99" s="17"/>
      <c r="E99" s="19"/>
      <c r="F99" s="19"/>
      <c r="G99" s="19"/>
      <c r="H99" s="19"/>
      <c r="I99" s="19"/>
      <c r="J99" s="143"/>
    </row>
    <row r="100" spans="1:10" ht="51" x14ac:dyDescent="0.2">
      <c r="A100" s="142">
        <v>82</v>
      </c>
      <c r="B100" s="73" t="str">
        <f>IFERROR(VLOOKUP("s"&amp;tbl_ms_sutures[[#This Row],[Item No.]],tblListMS[],2,FALSE),"INVALID ITEM NO.")</f>
        <v>Suture, surgical, monofilament polypropylene polyethylene with CV Pass Needle, 7/0 (0,5) 75cm 2xDRC8b CV EB RCP</v>
      </c>
      <c r="C100" s="101">
        <v>36</v>
      </c>
      <c r="D100" s="17"/>
      <c r="E100" s="19"/>
      <c r="F100" s="19"/>
      <c r="G100" s="19"/>
      <c r="H100" s="19"/>
      <c r="I100" s="19"/>
      <c r="J100" s="143"/>
    </row>
    <row r="101" spans="1:10" ht="38.25" x14ac:dyDescent="0.2">
      <c r="A101" s="142">
        <v>83</v>
      </c>
      <c r="B101" s="73" t="str">
        <f>IFERROR(VLOOKUP("s"&amp;tbl_ms_sutures[[#This Row],[Item No.]],tblListMS[],2,FALSE),"INVALID ITEM NO.")</f>
        <v>Coated braided polyester 2-0 cardiopoint CV-316 taper 36" 90cm blue</v>
      </c>
      <c r="C101" s="101">
        <v>12</v>
      </c>
      <c r="D101" s="17"/>
      <c r="E101" s="19"/>
      <c r="F101" s="19"/>
      <c r="G101" s="19"/>
      <c r="H101" s="19"/>
      <c r="I101" s="19"/>
      <c r="J101" s="143"/>
    </row>
    <row r="102" spans="1:10" ht="38.25" x14ac:dyDescent="0.2">
      <c r="A102" s="142">
        <v>84</v>
      </c>
      <c r="B102" s="73" t="str">
        <f>IFERROR(VLOOKUP("s"&amp;tbl_ms_sutures[[#This Row],[Item No.]],tblListMS[],2,FALSE),"INVALID ITEM NO.")</f>
        <v>Coated braided polyester 2-0 cardiopoint CV-305 taper 36" 90cm blue</v>
      </c>
      <c r="C102" s="101">
        <v>12</v>
      </c>
      <c r="D102" s="17"/>
      <c r="E102" s="19"/>
      <c r="F102" s="19"/>
      <c r="G102" s="19"/>
      <c r="H102" s="19"/>
      <c r="I102" s="19"/>
      <c r="J102" s="143"/>
    </row>
    <row r="103" spans="1:10" x14ac:dyDescent="0.2">
      <c r="A103" s="142">
        <v>85</v>
      </c>
      <c r="B103" s="73" t="str">
        <f>IFERROR(VLOOKUP("s"&amp;tbl_ms_sutures[[#This Row],[Item No.]],tblListMS[],2,FALSE),"INVALID ITEM NO.")</f>
        <v>PTFE pledgets soft 3x3</v>
      </c>
      <c r="C103" s="101">
        <v>24</v>
      </c>
      <c r="D103" s="17"/>
      <c r="E103" s="19"/>
      <c r="F103" s="19"/>
      <c r="G103" s="19"/>
      <c r="H103" s="19"/>
      <c r="I103" s="19"/>
      <c r="J103" s="143"/>
    </row>
    <row r="104" spans="1:10" x14ac:dyDescent="0.2">
      <c r="A104" s="144">
        <v>86</v>
      </c>
      <c r="B104" s="145" t="str">
        <f>IFERROR(VLOOKUP("s"&amp;tbl_ms_sutures[[#This Row],[Item No.]],tblListMS[],2,FALSE),"INVALID ITEM NO.")</f>
        <v>PTFE pledgets soft 3x6</v>
      </c>
      <c r="C104" s="146">
        <v>24</v>
      </c>
      <c r="D104" s="147"/>
      <c r="E104" s="148"/>
      <c r="F104" s="148"/>
      <c r="G104" s="148"/>
      <c r="H104" s="148"/>
      <c r="I104" s="148"/>
      <c r="J104" s="149"/>
    </row>
    <row r="107" spans="1:10" x14ac:dyDescent="0.2">
      <c r="H107" s="39" t="s">
        <v>369</v>
      </c>
    </row>
    <row r="108" spans="1:10" x14ac:dyDescent="0.2">
      <c r="H108" s="5"/>
    </row>
    <row r="109" spans="1:10" x14ac:dyDescent="0.2">
      <c r="H109" s="5"/>
    </row>
    <row r="110" spans="1:10" x14ac:dyDescent="0.2">
      <c r="H110" s="40" t="s">
        <v>370</v>
      </c>
    </row>
    <row r="111" spans="1:10" x14ac:dyDescent="0.2">
      <c r="H111" s="5" t="s">
        <v>371</v>
      </c>
    </row>
  </sheetData>
  <pageMargins left="0.39370078740157483" right="0.39370078740157483" top="0.59055118110236227" bottom="0.59055118110236227" header="0.19685039370078741" footer="0.19685039370078741"/>
  <pageSetup paperSize="9" orientation="landscape" r:id="rId1"/>
  <headerFooter>
    <oddFooter>&amp;C&amp;"Times New Roman,Regular"Page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Z38"/>
  <sheetViews>
    <sheetView view="pageBreakPreview" zoomScaleNormal="100" zoomScaleSheetLayoutView="100" workbookViewId="0">
      <selection activeCell="L18" sqref="L18"/>
    </sheetView>
  </sheetViews>
  <sheetFormatPr defaultRowHeight="12.75" x14ac:dyDescent="0.2"/>
  <cols>
    <col min="1" max="1" width="9.5703125" style="16" customWidth="1"/>
    <col min="2" max="2" width="29.28515625" style="16" customWidth="1"/>
    <col min="3" max="3" width="9.5703125" style="16" customWidth="1"/>
    <col min="4" max="10" width="13" style="16" customWidth="1"/>
    <col min="11" max="11" width="13.5703125" style="16" customWidth="1"/>
    <col min="12" max="16384" width="9.140625" style="16"/>
  </cols>
  <sheetData>
    <row r="1" spans="1:26" s="2" customFormat="1" x14ac:dyDescent="0.2">
      <c r="A1" s="1" t="s">
        <v>351</v>
      </c>
    </row>
    <row r="2" spans="1:26" s="2" customFormat="1" x14ac:dyDescent="0.2">
      <c r="A2" s="1" t="s">
        <v>352</v>
      </c>
    </row>
    <row r="3" spans="1:26" s="2" customFormat="1" ht="13.5" x14ac:dyDescent="0.2">
      <c r="A3" s="4" t="s">
        <v>397</v>
      </c>
    </row>
    <row r="4" spans="1:26" s="5" customFormat="1" x14ac:dyDescent="0.2">
      <c r="B4" s="2"/>
    </row>
    <row r="5" spans="1:26" s="10" customFormat="1" x14ac:dyDescent="0.2">
      <c r="A5" s="6"/>
      <c r="B5" s="7" t="s">
        <v>353</v>
      </c>
      <c r="C5" s="8"/>
      <c r="D5" s="9"/>
      <c r="E5" s="9"/>
      <c r="F5" s="9"/>
      <c r="G5" s="9"/>
      <c r="H5" s="9"/>
      <c r="I5" s="9"/>
      <c r="J5" s="9"/>
      <c r="K5" s="9"/>
      <c r="L5" s="9"/>
      <c r="M5" s="9"/>
      <c r="N5" s="9"/>
      <c r="O5" s="9"/>
      <c r="P5" s="9"/>
      <c r="Q5" s="9"/>
      <c r="R5" s="9"/>
    </row>
    <row r="6" spans="1:26" s="10" customFormat="1" x14ac:dyDescent="0.2">
      <c r="A6" s="6"/>
      <c r="B6" s="11" t="s">
        <v>354</v>
      </c>
      <c r="C6" s="65" t="s">
        <v>379</v>
      </c>
      <c r="D6" s="65"/>
      <c r="E6" s="65"/>
      <c r="F6" s="65"/>
      <c r="G6" s="65"/>
      <c r="H6" s="65"/>
      <c r="I6" s="65"/>
      <c r="J6" s="65"/>
      <c r="K6" s="9"/>
      <c r="L6" s="9"/>
      <c r="M6" s="9"/>
      <c r="N6" s="9"/>
      <c r="O6" s="9"/>
      <c r="P6" s="9"/>
      <c r="Q6" s="9"/>
      <c r="R6" s="9"/>
    </row>
    <row r="7" spans="1:26" s="10" customFormat="1" x14ac:dyDescent="0.2">
      <c r="A7" s="6"/>
      <c r="B7" s="11" t="s">
        <v>359</v>
      </c>
      <c r="C7" s="65" t="s">
        <v>392</v>
      </c>
      <c r="D7" s="65"/>
      <c r="E7" s="65"/>
      <c r="F7" s="65"/>
      <c r="G7" s="65"/>
      <c r="H7" s="65"/>
      <c r="I7" s="65"/>
      <c r="J7" s="65"/>
      <c r="K7" s="9"/>
      <c r="L7" s="9"/>
      <c r="M7" s="9"/>
      <c r="N7" s="9"/>
      <c r="O7" s="9"/>
      <c r="P7" s="9"/>
      <c r="Q7" s="9"/>
      <c r="R7" s="9"/>
    </row>
    <row r="8" spans="1:26" s="37" customFormat="1" x14ac:dyDescent="0.2">
      <c r="A8" s="6"/>
      <c r="B8" s="11" t="s">
        <v>357</v>
      </c>
      <c r="C8" s="11" t="s">
        <v>378</v>
      </c>
      <c r="D8" s="11"/>
      <c r="E8" s="11"/>
      <c r="F8" s="11"/>
      <c r="G8" s="11"/>
      <c r="H8" s="11"/>
      <c r="I8" s="11"/>
      <c r="J8" s="11"/>
      <c r="K8" s="12"/>
      <c r="L8" s="12"/>
      <c r="M8" s="12"/>
      <c r="N8" s="9"/>
      <c r="O8" s="9"/>
      <c r="P8" s="9"/>
      <c r="Q8" s="9"/>
      <c r="R8" s="9"/>
      <c r="S8" s="9"/>
      <c r="T8" s="9"/>
      <c r="U8" s="9"/>
      <c r="V8" s="9"/>
      <c r="W8" s="9"/>
      <c r="X8" s="9"/>
      <c r="Y8" s="9"/>
      <c r="Z8" s="9"/>
    </row>
    <row r="9" spans="1:26" s="10" customFormat="1" x14ac:dyDescent="0.2">
      <c r="A9" s="6"/>
      <c r="B9" s="11" t="s">
        <v>355</v>
      </c>
      <c r="C9" s="65" t="s">
        <v>356</v>
      </c>
      <c r="D9" s="65"/>
      <c r="E9" s="65"/>
      <c r="F9" s="65"/>
      <c r="G9" s="65"/>
      <c r="H9" s="65"/>
      <c r="I9" s="65"/>
      <c r="J9" s="65"/>
      <c r="K9" s="9"/>
      <c r="L9" s="9"/>
      <c r="M9" s="9"/>
      <c r="N9" s="9"/>
      <c r="O9" s="9"/>
      <c r="P9" s="9"/>
      <c r="Q9" s="9"/>
      <c r="R9" s="9"/>
    </row>
    <row r="10" spans="1:26" s="10" customFormat="1" x14ac:dyDescent="0.2">
      <c r="A10" s="6"/>
      <c r="B10" s="11" t="s">
        <v>358</v>
      </c>
      <c r="C10" s="65" t="s">
        <v>381</v>
      </c>
      <c r="D10" s="65"/>
      <c r="E10" s="65"/>
      <c r="F10" s="65"/>
      <c r="G10" s="65"/>
      <c r="H10" s="65"/>
      <c r="I10" s="65"/>
      <c r="J10" s="65"/>
      <c r="K10" s="9"/>
      <c r="L10" s="9"/>
      <c r="M10" s="9"/>
      <c r="N10" s="9"/>
      <c r="O10" s="9"/>
      <c r="P10" s="9"/>
      <c r="Q10" s="9"/>
      <c r="R10" s="9"/>
    </row>
    <row r="11" spans="1:26" s="10" customFormat="1" x14ac:dyDescent="0.2">
      <c r="A11" s="6"/>
      <c r="B11" s="2" t="s">
        <v>394</v>
      </c>
      <c r="C11" s="5" t="s">
        <v>395</v>
      </c>
      <c r="D11" s="65"/>
      <c r="E11" s="65"/>
      <c r="F11" s="65"/>
      <c r="G11" s="65"/>
      <c r="H11" s="65"/>
      <c r="I11" s="65"/>
      <c r="J11" s="65"/>
      <c r="K11" s="9"/>
      <c r="L11" s="9"/>
      <c r="M11" s="9"/>
      <c r="N11" s="9"/>
      <c r="O11" s="9"/>
      <c r="P11" s="9"/>
      <c r="Q11" s="9"/>
      <c r="R11" s="9"/>
    </row>
    <row r="12" spans="1:26" s="10" customFormat="1" x14ac:dyDescent="0.2">
      <c r="A12" s="6"/>
      <c r="B12" s="11" t="s">
        <v>360</v>
      </c>
      <c r="C12" s="65" t="s">
        <v>380</v>
      </c>
      <c r="D12" s="65"/>
      <c r="E12" s="65"/>
      <c r="F12" s="65"/>
      <c r="G12" s="65"/>
      <c r="H12" s="65"/>
      <c r="I12" s="65"/>
      <c r="J12" s="65"/>
      <c r="K12" s="9"/>
      <c r="L12" s="9"/>
      <c r="M12" s="9"/>
      <c r="N12" s="9"/>
      <c r="O12" s="9"/>
      <c r="P12" s="9"/>
      <c r="Q12" s="9"/>
      <c r="R12" s="9"/>
    </row>
    <row r="13" spans="1:26" s="10" customFormat="1" x14ac:dyDescent="0.2">
      <c r="A13" s="6"/>
      <c r="B13" s="11" t="s">
        <v>361</v>
      </c>
      <c r="C13" s="65" t="s">
        <v>362</v>
      </c>
      <c r="D13" s="65"/>
      <c r="E13" s="65"/>
      <c r="F13" s="65"/>
      <c r="G13" s="65"/>
      <c r="H13" s="65"/>
      <c r="I13" s="65"/>
      <c r="J13" s="65"/>
      <c r="K13" s="9"/>
      <c r="L13" s="9"/>
      <c r="M13" s="9"/>
      <c r="N13" s="9"/>
      <c r="O13" s="9"/>
      <c r="P13" s="9"/>
      <c r="Q13" s="9"/>
      <c r="R13" s="9"/>
      <c r="S13" s="9"/>
      <c r="T13" s="9"/>
      <c r="U13" s="9"/>
    </row>
    <row r="14" spans="1:26" s="10" customFormat="1" x14ac:dyDescent="0.2">
      <c r="A14" s="13"/>
      <c r="B14" s="11" t="s">
        <v>363</v>
      </c>
      <c r="C14" s="65" t="s">
        <v>364</v>
      </c>
      <c r="D14" s="65"/>
      <c r="E14" s="65"/>
      <c r="F14" s="65"/>
      <c r="G14" s="65"/>
      <c r="H14" s="65"/>
      <c r="I14" s="65"/>
      <c r="J14" s="65"/>
      <c r="K14" s="9"/>
      <c r="L14" s="9"/>
      <c r="M14" s="9"/>
      <c r="N14" s="9"/>
      <c r="O14" s="9"/>
      <c r="P14" s="9"/>
      <c r="Q14" s="9"/>
      <c r="R14" s="9"/>
      <c r="S14" s="9"/>
      <c r="T14" s="9"/>
      <c r="U14" s="9"/>
    </row>
    <row r="15" spans="1:26" s="2" customFormat="1" x14ac:dyDescent="0.2">
      <c r="C15" s="3"/>
    </row>
    <row r="16" spans="1:26" s="10" customFormat="1" x14ac:dyDescent="0.2">
      <c r="A16" s="14" t="s">
        <v>365</v>
      </c>
      <c r="B16" s="14"/>
      <c r="C16" s="15"/>
      <c r="D16" s="6"/>
      <c r="E16" s="6"/>
      <c r="F16" s="6"/>
      <c r="G16" s="6"/>
      <c r="H16" s="6"/>
      <c r="I16" s="6"/>
      <c r="J16" s="9"/>
      <c r="K16" s="9"/>
      <c r="L16" s="9"/>
      <c r="M16" s="9"/>
      <c r="N16" s="9"/>
      <c r="O16" s="9"/>
      <c r="P16" s="9"/>
      <c r="Q16" s="9"/>
    </row>
    <row r="17" spans="1:17" s="58" customFormat="1" ht="48" x14ac:dyDescent="0.2">
      <c r="A17" s="133" t="s">
        <v>366</v>
      </c>
      <c r="B17" s="134" t="s">
        <v>354</v>
      </c>
      <c r="C17" s="135" t="s">
        <v>393</v>
      </c>
      <c r="D17" s="114" t="s">
        <v>372</v>
      </c>
      <c r="E17" s="136" t="s">
        <v>355</v>
      </c>
      <c r="F17" s="133" t="s">
        <v>358</v>
      </c>
      <c r="G17" s="133" t="s">
        <v>394</v>
      </c>
      <c r="H17" s="134" t="s">
        <v>360</v>
      </c>
      <c r="I17" s="137" t="s">
        <v>367</v>
      </c>
      <c r="J17" s="138" t="s">
        <v>368</v>
      </c>
      <c r="K17" s="63"/>
      <c r="L17" s="63"/>
      <c r="M17" s="63"/>
      <c r="N17" s="63"/>
      <c r="O17" s="63"/>
      <c r="P17" s="63"/>
      <c r="Q17" s="63"/>
    </row>
    <row r="18" spans="1:17" s="29" customFormat="1" ht="13.5" x14ac:dyDescent="0.2">
      <c r="A18" s="108"/>
      <c r="B18" s="42" t="s">
        <v>158</v>
      </c>
      <c r="C18" s="64"/>
      <c r="D18" s="64"/>
      <c r="E18" s="64"/>
      <c r="F18" s="64"/>
      <c r="G18" s="64"/>
      <c r="H18" s="64"/>
      <c r="I18" s="64"/>
      <c r="J18" s="132"/>
    </row>
    <row r="19" spans="1:17" ht="38.25" x14ac:dyDescent="0.2">
      <c r="A19" s="142">
        <v>1</v>
      </c>
      <c r="B19" s="18" t="str">
        <f>IFERROR(VLOOKUP("g"&amp;tbl_ms_gloves[[#This Row],[Item No.]],tblListMS[],2,FALSE),"INVALID ITEM NO.")</f>
        <v>Gloves, disposable, non-sterile, examination, large (dispensed per box), 100's/box</v>
      </c>
      <c r="C19" s="38">
        <v>400</v>
      </c>
      <c r="D19" s="20"/>
      <c r="E19" s="71"/>
      <c r="F19" s="19"/>
      <c r="G19" s="19"/>
      <c r="H19" s="19"/>
      <c r="I19" s="19"/>
      <c r="J19" s="143"/>
    </row>
    <row r="20" spans="1:17" ht="38.25" x14ac:dyDescent="0.2">
      <c r="A20" s="142">
        <v>2</v>
      </c>
      <c r="B20" s="18" t="str">
        <f>IFERROR(VLOOKUP("g"&amp;tbl_ms_gloves[[#This Row],[Item No.]],tblListMS[],2,FALSE),"INVALID ITEM NO.")</f>
        <v>Gloves, disposable, non-sterile, examination, medium (dispensed per box), 100's/box</v>
      </c>
      <c r="C20" s="38">
        <v>1000</v>
      </c>
      <c r="D20" s="20"/>
      <c r="E20" s="71"/>
      <c r="F20" s="19"/>
      <c r="G20" s="19"/>
      <c r="H20" s="19"/>
      <c r="I20" s="19"/>
      <c r="J20" s="143"/>
    </row>
    <row r="21" spans="1:17" ht="38.25" x14ac:dyDescent="0.2">
      <c r="A21" s="142">
        <v>3</v>
      </c>
      <c r="B21" s="18" t="str">
        <f>IFERROR(VLOOKUP("g"&amp;tbl_ms_gloves[[#This Row],[Item No.]],tblListMS[],2,FALSE),"INVALID ITEM NO.")</f>
        <v>Gloves, disposable, non-sterile, examination, small (dispensed per box), 100's/box</v>
      </c>
      <c r="C21" s="38">
        <v>300</v>
      </c>
      <c r="D21" s="20"/>
      <c r="E21" s="71"/>
      <c r="F21" s="19"/>
      <c r="G21" s="19"/>
      <c r="H21" s="19"/>
      <c r="I21" s="19"/>
      <c r="J21" s="143"/>
    </row>
    <row r="22" spans="1:17" ht="140.25" x14ac:dyDescent="0.2">
      <c r="A22" s="142">
        <v>4</v>
      </c>
      <c r="B22" s="18" t="str">
        <f>IFERROR(VLOOKUP("g"&amp;tbl_ms_gloves[[#This Row],[Item No.]],tblListMS[],2,FALSE),"INVALID ITEM NO.")</f>
        <v>Gloves, disposable, sterile, powder-free latex, offering strength, softness, comfort and grip, thinner and shaped finger pads for improved finger sensitivity, hypoallergenic, sticky band for gown sleeve adherence, resistance to perforation, cuff printing of size and left or right for easy identificaton, leak failure rate and tensile properties tested, size 6.0</v>
      </c>
      <c r="C22" s="46">
        <v>3000</v>
      </c>
      <c r="D22" s="20"/>
      <c r="E22" s="71"/>
      <c r="F22" s="19"/>
      <c r="G22" s="19"/>
      <c r="H22" s="19"/>
      <c r="I22" s="19"/>
      <c r="J22" s="143"/>
    </row>
    <row r="23" spans="1:17" ht="140.25" x14ac:dyDescent="0.2">
      <c r="A23" s="142">
        <v>5</v>
      </c>
      <c r="B23" s="18" t="str">
        <f>IFERROR(VLOOKUP("g"&amp;tbl_ms_gloves[[#This Row],[Item No.]],tblListMS[],2,FALSE),"INVALID ITEM NO.")</f>
        <v>Gloves, disposable, sterile, powder-free latex, offering strength, softness, comfort and grip, thinner and shaped finger pads for improved finger sensitivity, hypoallergenic, sticky band for gown sleeve adherence, resistance to perforation, cuff printing of size and left or right for easy identificaton, leak failure rate and tensile properties tested, size 6.5</v>
      </c>
      <c r="C23" s="46">
        <v>6000</v>
      </c>
      <c r="D23" s="20"/>
      <c r="E23" s="71"/>
      <c r="F23" s="19"/>
      <c r="G23" s="19"/>
      <c r="H23" s="19"/>
      <c r="I23" s="19"/>
      <c r="J23" s="143"/>
    </row>
    <row r="24" spans="1:17" ht="140.25" x14ac:dyDescent="0.2">
      <c r="A24" s="142">
        <v>6</v>
      </c>
      <c r="B24" s="18" t="str">
        <f>IFERROR(VLOOKUP("g"&amp;tbl_ms_gloves[[#This Row],[Item No.]],tblListMS[],2,FALSE),"INVALID ITEM NO.")</f>
        <v>Gloves, disposable, sterile, powder-free latex, offering strength, softness, comfort and grip, thinner and shaped finger pads for improved finger sensitivity, hypoallergenic, sticky band for gown sleeve adherence, resistance to perforation, cuff printing of size and left or right for easy identificaton, leak failure rate and tensile properties tested, size 7.0</v>
      </c>
      <c r="C24" s="46">
        <v>6500</v>
      </c>
      <c r="D24" s="20"/>
      <c r="E24" s="71"/>
      <c r="F24" s="19"/>
      <c r="G24" s="19"/>
      <c r="H24" s="19"/>
      <c r="I24" s="19"/>
      <c r="J24" s="143"/>
    </row>
    <row r="25" spans="1:17" ht="140.25" x14ac:dyDescent="0.2">
      <c r="A25" s="142">
        <v>7</v>
      </c>
      <c r="B25" s="18" t="str">
        <f>IFERROR(VLOOKUP("g"&amp;tbl_ms_gloves[[#This Row],[Item No.]],tblListMS[],2,FALSE),"INVALID ITEM NO.")</f>
        <v>Gloves, disposable, sterile, powder-free latex, offering strength, softness, comfort and grip, thinner and shaped finger pads for improved finger sensitivity, hypoallergenic, sticky band for gown sleeve adherence, resistance to perforation, cuff printing of size and left or right for easy identificaton, leak failure rate and tensile properties tested, size 7.5</v>
      </c>
      <c r="C25" s="46">
        <v>5000</v>
      </c>
      <c r="D25" s="20"/>
      <c r="E25" s="71"/>
      <c r="F25" s="19"/>
      <c r="G25" s="19"/>
      <c r="H25" s="19"/>
      <c r="I25" s="19"/>
      <c r="J25" s="143"/>
    </row>
    <row r="26" spans="1:17" ht="140.25" x14ac:dyDescent="0.2">
      <c r="A26" s="142">
        <v>8</v>
      </c>
      <c r="B26" s="18" t="str">
        <f>IFERROR(VLOOKUP("g"&amp;tbl_ms_gloves[[#This Row],[Item No.]],tblListMS[],2,FALSE),"INVALID ITEM NO.")</f>
        <v>Gloves, disposable, sterile, powder-free latex, offering strength, softness, comfort and grip, thinner and shaped finger pads for improved finger sensitivity, hypoallergenic, sticky band for gown sleeve adherence, resistance to perforation, cuff printing of size and left or right for easy identificaton, leak failure rate and tensile properties tested, size 8.0</v>
      </c>
      <c r="C26" s="46">
        <v>1000</v>
      </c>
      <c r="D26" s="20"/>
      <c r="E26" s="71"/>
      <c r="F26" s="19"/>
      <c r="G26" s="19"/>
      <c r="H26" s="19"/>
      <c r="I26" s="19"/>
      <c r="J26" s="143"/>
    </row>
    <row r="27" spans="1:17" ht="76.5" x14ac:dyDescent="0.2">
      <c r="A27" s="142">
        <v>9</v>
      </c>
      <c r="B27" s="18" t="str">
        <f>IFERROR(VLOOKUP("g"&amp;tbl_ms_gloves[[#This Row],[Item No.]],tblListMS[],2,FALSE),"INVALID ITEM NO.")</f>
        <v>Gloves, disposable, surgical, neoprene material, hypoallergenic, synthetic, straight cuff with sticky band, low protein content, pyrogen free, powder free and non-latex with CE markings, size 6.0</v>
      </c>
      <c r="C27" s="38"/>
      <c r="D27" s="20"/>
      <c r="E27" s="71"/>
      <c r="F27" s="19"/>
      <c r="G27" s="19"/>
      <c r="H27" s="19"/>
      <c r="I27" s="19"/>
      <c r="J27" s="143"/>
    </row>
    <row r="28" spans="1:17" ht="76.5" x14ac:dyDescent="0.2">
      <c r="A28" s="142">
        <v>10</v>
      </c>
      <c r="B28" s="18" t="str">
        <f>IFERROR(VLOOKUP("g"&amp;tbl_ms_gloves[[#This Row],[Item No.]],tblListMS[],2,FALSE),"INVALID ITEM NO.")</f>
        <v>Gloves, disposable, surgical, neoprene material, hypoallergenic, synthetic, straight cuff with sticky band, low protein content, pyrogen free, powder free and non-latex with CE markings, size 6.5</v>
      </c>
      <c r="C28" s="38">
        <v>3400</v>
      </c>
      <c r="D28" s="20"/>
      <c r="E28" s="71"/>
      <c r="F28" s="19"/>
      <c r="G28" s="19"/>
      <c r="H28" s="19"/>
      <c r="I28" s="19"/>
      <c r="J28" s="143"/>
    </row>
    <row r="29" spans="1:17" ht="76.5" x14ac:dyDescent="0.2">
      <c r="A29" s="142">
        <v>11</v>
      </c>
      <c r="B29" s="18" t="str">
        <f>IFERROR(VLOOKUP("g"&amp;tbl_ms_gloves[[#This Row],[Item No.]],tblListMS[],2,FALSE),"INVALID ITEM NO.")</f>
        <v>Gloves, disposable, surgical, neoprene material, hypoallergenic, synthetic, straight cuff with sticky band, low protein content, pyrogen free, powder free and non-latex with CE markings, size 7.0</v>
      </c>
      <c r="C29" s="38"/>
      <c r="D29" s="20"/>
      <c r="E29" s="71"/>
      <c r="F29" s="19"/>
      <c r="G29" s="19"/>
      <c r="H29" s="19"/>
      <c r="I29" s="19"/>
      <c r="J29" s="143"/>
    </row>
    <row r="30" spans="1:17" ht="76.5" x14ac:dyDescent="0.2">
      <c r="A30" s="142">
        <v>12</v>
      </c>
      <c r="B30" s="18" t="str">
        <f>IFERROR(VLOOKUP("g"&amp;tbl_ms_gloves[[#This Row],[Item No.]],tblListMS[],2,FALSE),"INVALID ITEM NO.")</f>
        <v>Gloves, disposable, surgical, neoprene material, hypoallergenic, synthetic, straight cuff with sticky band, low protein content, pyrogen free, powder free and non-latex with CE markings, size 7.5</v>
      </c>
      <c r="C30" s="38">
        <v>3000</v>
      </c>
      <c r="D30" s="20"/>
      <c r="E30" s="71"/>
      <c r="F30" s="19"/>
      <c r="G30" s="19"/>
      <c r="H30" s="19"/>
      <c r="I30" s="19"/>
      <c r="J30" s="143"/>
    </row>
    <row r="31" spans="1:17" ht="76.5" x14ac:dyDescent="0.2">
      <c r="A31" s="144">
        <v>13</v>
      </c>
      <c r="B31" s="150" t="str">
        <f>IFERROR(VLOOKUP("g"&amp;tbl_ms_gloves[[#This Row],[Item No.]],tblListMS[],2,FALSE),"INVALID ITEM NO.")</f>
        <v>Gloves, disposable, surgical, neoprene material, hypoallergenic, synthetic, straight cuff with sticky band, low protein content, pyrogen free, powder free and non-latex with CE markings, size 8.0</v>
      </c>
      <c r="C31" s="151">
        <v>600</v>
      </c>
      <c r="D31" s="152"/>
      <c r="E31" s="153"/>
      <c r="F31" s="148"/>
      <c r="G31" s="148"/>
      <c r="H31" s="148"/>
      <c r="I31" s="148"/>
      <c r="J31" s="149"/>
    </row>
    <row r="32" spans="1:17" x14ac:dyDescent="0.2">
      <c r="A32" s="13"/>
      <c r="B32" s="24"/>
      <c r="C32" s="47"/>
      <c r="D32" s="72"/>
      <c r="E32" s="72"/>
      <c r="F32" s="25"/>
    </row>
    <row r="33" spans="1:8" x14ac:dyDescent="0.2">
      <c r="A33" s="26"/>
      <c r="B33" s="26"/>
      <c r="C33" s="27"/>
      <c r="D33" s="27"/>
      <c r="E33" s="27"/>
      <c r="F33" s="27"/>
    </row>
    <row r="34" spans="1:8" x14ac:dyDescent="0.2">
      <c r="H34" s="39" t="s">
        <v>369</v>
      </c>
    </row>
    <row r="35" spans="1:8" x14ac:dyDescent="0.2">
      <c r="H35" s="5"/>
    </row>
    <row r="36" spans="1:8" x14ac:dyDescent="0.2">
      <c r="H36" s="5"/>
    </row>
    <row r="37" spans="1:8" x14ac:dyDescent="0.2">
      <c r="H37" s="40" t="s">
        <v>370</v>
      </c>
    </row>
    <row r="38" spans="1:8" x14ac:dyDescent="0.2">
      <c r="H38" s="5" t="s">
        <v>371</v>
      </c>
    </row>
  </sheetData>
  <conditionalFormatting sqref="B32:E32 D23:E31">
    <cfRule type="cellIs" dxfId="2" priority="3" stopIfTrue="1" operator="equal">
      <formula>0</formula>
    </cfRule>
  </conditionalFormatting>
  <conditionalFormatting sqref="D22:E22">
    <cfRule type="cellIs" dxfId="1" priority="2" stopIfTrue="1" operator="equal">
      <formula>0</formula>
    </cfRule>
  </conditionalFormatting>
  <conditionalFormatting sqref="D19:E21">
    <cfRule type="cellIs" dxfId="0" priority="1" stopIfTrue="1" operator="equal">
      <formula>0</formula>
    </cfRule>
  </conditionalFormatting>
  <pageMargins left="0.39370078740157483" right="0.39370078740157483" top="0.59055118110236227" bottom="0.59055118110236227" header="0" footer="0"/>
  <pageSetup paperSize="9" orientation="landscape" r:id="rId1"/>
  <headerFooter>
    <oddFooter>&amp;C&amp;"Times New Roman,Regular"Page &amp;P of &amp;N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622CE-352C-4F46-818C-6089B9E8C0D1}">
  <sheetPr codeName="Sheet12"/>
  <dimension ref="A1:C363"/>
  <sheetViews>
    <sheetView showGridLines="0" topLeftCell="A334" workbookViewId="0">
      <selection activeCell="B358" sqref="B358"/>
    </sheetView>
  </sheetViews>
  <sheetFormatPr defaultRowHeight="15" x14ac:dyDescent="0.25"/>
  <cols>
    <col min="1" max="1" width="7.5703125" style="104" customWidth="1"/>
    <col min="2" max="2" width="86" style="104" customWidth="1"/>
    <col min="3" max="16384" width="9.140625" style="104"/>
  </cols>
  <sheetData>
    <row r="1" spans="1:3" x14ac:dyDescent="0.25">
      <c r="A1" s="102" t="s">
        <v>398</v>
      </c>
      <c r="B1" s="103" t="s">
        <v>399</v>
      </c>
      <c r="C1" s="103" t="s">
        <v>578</v>
      </c>
    </row>
    <row r="2" spans="1:3" x14ac:dyDescent="0.25">
      <c r="A2" s="105" t="s">
        <v>400</v>
      </c>
      <c r="B2" s="106" t="s">
        <v>252</v>
      </c>
      <c r="C2" s="104" t="str">
        <f>"g"&amp;tblListMS[[#This Row],[Item No]]</f>
        <v>gv1</v>
      </c>
    </row>
    <row r="3" spans="1:3" x14ac:dyDescent="0.25">
      <c r="A3" s="105" t="s">
        <v>401</v>
      </c>
      <c r="B3" s="106" t="s">
        <v>0</v>
      </c>
      <c r="C3" s="104" t="str">
        <f>"g"&amp;tblListMS[[#This Row],[Item No]]</f>
        <v>gv2</v>
      </c>
    </row>
    <row r="4" spans="1:3" x14ac:dyDescent="0.25">
      <c r="A4" s="105" t="s">
        <v>402</v>
      </c>
      <c r="B4" s="106" t="s">
        <v>1</v>
      </c>
      <c r="C4" s="104" t="str">
        <f>"g"&amp;tblListMS[[#This Row],[Item No]]</f>
        <v>gv3</v>
      </c>
    </row>
    <row r="5" spans="1:3" x14ac:dyDescent="0.25">
      <c r="A5" s="105" t="s">
        <v>403</v>
      </c>
      <c r="B5" s="106" t="s">
        <v>163</v>
      </c>
      <c r="C5" s="104" t="str">
        <f>"g"&amp;tblListMS[[#This Row],[Item No]]</f>
        <v>gv4</v>
      </c>
    </row>
    <row r="6" spans="1:3" x14ac:dyDescent="0.25">
      <c r="A6" s="105" t="s">
        <v>404</v>
      </c>
      <c r="B6" s="106" t="s">
        <v>164</v>
      </c>
      <c r="C6" s="104" t="str">
        <f>"g"&amp;tblListMS[[#This Row],[Item No]]</f>
        <v>gv5</v>
      </c>
    </row>
    <row r="7" spans="1:3" x14ac:dyDescent="0.25">
      <c r="A7" s="105" t="s">
        <v>405</v>
      </c>
      <c r="B7" s="106" t="s">
        <v>165</v>
      </c>
      <c r="C7" s="104" t="str">
        <f>"g"&amp;tblListMS[[#This Row],[Item No]]</f>
        <v>gv6</v>
      </c>
    </row>
    <row r="8" spans="1:3" x14ac:dyDescent="0.25">
      <c r="A8" s="105" t="s">
        <v>406</v>
      </c>
      <c r="B8" s="106" t="s">
        <v>166</v>
      </c>
      <c r="C8" s="104" t="str">
        <f>"g"&amp;tblListMS[[#This Row],[Item No]]</f>
        <v>gv7</v>
      </c>
    </row>
    <row r="9" spans="1:3" x14ac:dyDescent="0.25">
      <c r="A9" s="105" t="s">
        <v>407</v>
      </c>
      <c r="B9" s="106" t="s">
        <v>167</v>
      </c>
      <c r="C9" s="104" t="str">
        <f>"g"&amp;tblListMS[[#This Row],[Item No]]</f>
        <v>gv8</v>
      </c>
    </row>
    <row r="10" spans="1:3" x14ac:dyDescent="0.25">
      <c r="A10" s="105" t="s">
        <v>408</v>
      </c>
      <c r="B10" s="106" t="s">
        <v>2</v>
      </c>
      <c r="C10" s="104" t="str">
        <f>"g"&amp;tblListMS[[#This Row],[Item No]]</f>
        <v>gv9</v>
      </c>
    </row>
    <row r="11" spans="1:3" x14ac:dyDescent="0.25">
      <c r="A11" s="105" t="s">
        <v>409</v>
      </c>
      <c r="B11" s="106" t="s">
        <v>3</v>
      </c>
      <c r="C11" s="104" t="str">
        <f>"g"&amp;tblListMS[[#This Row],[Item No]]</f>
        <v>gv10</v>
      </c>
    </row>
    <row r="12" spans="1:3" x14ac:dyDescent="0.25">
      <c r="A12" s="105" t="s">
        <v>410</v>
      </c>
      <c r="B12" s="106" t="s">
        <v>253</v>
      </c>
      <c r="C12" s="104" t="str">
        <f>"g"&amp;tblListMS[[#This Row],[Item No]]</f>
        <v>gv11</v>
      </c>
    </row>
    <row r="13" spans="1:3" x14ac:dyDescent="0.25">
      <c r="A13" s="105" t="s">
        <v>411</v>
      </c>
      <c r="B13" s="106" t="s">
        <v>4</v>
      </c>
      <c r="C13" s="104" t="str">
        <f>"g"&amp;tblListMS[[#This Row],[Item No]]</f>
        <v>gv12</v>
      </c>
    </row>
    <row r="14" spans="1:3" x14ac:dyDescent="0.25">
      <c r="A14" s="105" t="s">
        <v>412</v>
      </c>
      <c r="B14" s="106" t="s">
        <v>168</v>
      </c>
      <c r="C14" s="104" t="str">
        <f>"g"&amp;tblListMS[[#This Row],[Item No]]</f>
        <v>gv13</v>
      </c>
    </row>
    <row r="15" spans="1:3" x14ac:dyDescent="0.25">
      <c r="A15" s="105" t="s">
        <v>413</v>
      </c>
      <c r="B15" s="106" t="s">
        <v>5</v>
      </c>
      <c r="C15" s="104" t="str">
        <f>"g"&amp;tblListMS[[#This Row],[Item No]]</f>
        <v>gv14</v>
      </c>
    </row>
    <row r="16" spans="1:3" x14ac:dyDescent="0.25">
      <c r="A16" s="105" t="s">
        <v>414</v>
      </c>
      <c r="B16" s="106" t="s">
        <v>373</v>
      </c>
      <c r="C16" s="104" t="str">
        <f>"g"&amp;tblListMS[[#This Row],[Item No]]</f>
        <v>gv15</v>
      </c>
    </row>
    <row r="17" spans="1:3" x14ac:dyDescent="0.25">
      <c r="A17" s="105" t="s">
        <v>415</v>
      </c>
      <c r="B17" s="106" t="s">
        <v>374</v>
      </c>
      <c r="C17" s="104" t="str">
        <f>"g"&amp;tblListMS[[#This Row],[Item No]]</f>
        <v>gv16</v>
      </c>
    </row>
    <row r="18" spans="1:3" x14ac:dyDescent="0.25">
      <c r="A18" s="105" t="s">
        <v>416</v>
      </c>
      <c r="B18" s="106" t="s">
        <v>375</v>
      </c>
      <c r="C18" s="104" t="str">
        <f>"g"&amp;tblListMS[[#This Row],[Item No]]</f>
        <v>gv17</v>
      </c>
    </row>
    <row r="19" spans="1:3" x14ac:dyDescent="0.25">
      <c r="A19" s="105" t="s">
        <v>417</v>
      </c>
      <c r="B19" s="106" t="s">
        <v>376</v>
      </c>
      <c r="C19" s="104" t="str">
        <f>"g"&amp;tblListMS[[#This Row],[Item No]]</f>
        <v>gv18</v>
      </c>
    </row>
    <row r="20" spans="1:3" x14ac:dyDescent="0.25">
      <c r="A20" s="105" t="s">
        <v>418</v>
      </c>
      <c r="B20" s="106" t="s">
        <v>377</v>
      </c>
      <c r="C20" s="104" t="str">
        <f>"g"&amp;tblListMS[[#This Row],[Item No]]</f>
        <v>gv19</v>
      </c>
    </row>
    <row r="21" spans="1:3" x14ac:dyDescent="0.25">
      <c r="A21" s="105" t="s">
        <v>419</v>
      </c>
      <c r="B21" s="106" t="s">
        <v>169</v>
      </c>
      <c r="C21" s="104" t="str">
        <f>"g"&amp;tblListMS[[#This Row],[Item No]]</f>
        <v>gv20</v>
      </c>
    </row>
    <row r="22" spans="1:3" x14ac:dyDescent="0.25">
      <c r="A22" s="105" t="s">
        <v>420</v>
      </c>
      <c r="B22" s="106" t="s">
        <v>170</v>
      </c>
      <c r="C22" s="104" t="str">
        <f>"g"&amp;tblListMS[[#This Row],[Item No]]</f>
        <v>gv21</v>
      </c>
    </row>
    <row r="23" spans="1:3" x14ac:dyDescent="0.25">
      <c r="A23" s="105" t="s">
        <v>421</v>
      </c>
      <c r="B23" s="106" t="s">
        <v>171</v>
      </c>
      <c r="C23" s="104" t="str">
        <f>"g"&amp;tblListMS[[#This Row],[Item No]]</f>
        <v>gv22</v>
      </c>
    </row>
    <row r="24" spans="1:3" x14ac:dyDescent="0.25">
      <c r="A24" s="105" t="s">
        <v>422</v>
      </c>
      <c r="B24" s="106" t="s">
        <v>172</v>
      </c>
      <c r="C24" s="104" t="str">
        <f>"g"&amp;tblListMS[[#This Row],[Item No]]</f>
        <v>gv23</v>
      </c>
    </row>
    <row r="25" spans="1:3" x14ac:dyDescent="0.25">
      <c r="A25" s="105" t="s">
        <v>423</v>
      </c>
      <c r="B25" s="106" t="s">
        <v>7</v>
      </c>
      <c r="C25" s="104" t="str">
        <f>"g"&amp;tblListMS[[#This Row],[Item No]]</f>
        <v>gv24</v>
      </c>
    </row>
    <row r="26" spans="1:3" x14ac:dyDescent="0.25">
      <c r="A26" s="105" t="s">
        <v>424</v>
      </c>
      <c r="B26" s="106" t="s">
        <v>8</v>
      </c>
      <c r="C26" s="104" t="str">
        <f>"g"&amp;tblListMS[[#This Row],[Item No]]</f>
        <v>gv25</v>
      </c>
    </row>
    <row r="27" spans="1:3" x14ac:dyDescent="0.25">
      <c r="A27" s="105" t="s">
        <v>425</v>
      </c>
      <c r="B27" s="106" t="s">
        <v>9</v>
      </c>
      <c r="C27" s="104" t="str">
        <f>"g"&amp;tblListMS[[#This Row],[Item No]]</f>
        <v>gv26</v>
      </c>
    </row>
    <row r="28" spans="1:3" x14ac:dyDescent="0.25">
      <c r="A28" s="105" t="s">
        <v>426</v>
      </c>
      <c r="B28" s="106" t="s">
        <v>173</v>
      </c>
      <c r="C28" s="104" t="str">
        <f>"g"&amp;tblListMS[[#This Row],[Item No]]</f>
        <v>gv27</v>
      </c>
    </row>
    <row r="29" spans="1:3" x14ac:dyDescent="0.25">
      <c r="A29" s="105" t="s">
        <v>427</v>
      </c>
      <c r="B29" s="106" t="s">
        <v>174</v>
      </c>
      <c r="C29" s="104" t="str">
        <f>"g"&amp;tblListMS[[#This Row],[Item No]]</f>
        <v>gv28</v>
      </c>
    </row>
    <row r="30" spans="1:3" x14ac:dyDescent="0.25">
      <c r="A30" s="105" t="s">
        <v>428</v>
      </c>
      <c r="B30" s="106" t="s">
        <v>10</v>
      </c>
      <c r="C30" s="104" t="str">
        <f>"g"&amp;tblListMS[[#This Row],[Item No]]</f>
        <v>gv29</v>
      </c>
    </row>
    <row r="31" spans="1:3" x14ac:dyDescent="0.25">
      <c r="A31" s="105" t="s">
        <v>429</v>
      </c>
      <c r="B31" s="106" t="s">
        <v>175</v>
      </c>
      <c r="C31" s="104" t="str">
        <f>"g"&amp;tblListMS[[#This Row],[Item No]]</f>
        <v>gv30</v>
      </c>
    </row>
    <row r="32" spans="1:3" x14ac:dyDescent="0.25">
      <c r="A32" s="105" t="s">
        <v>430</v>
      </c>
      <c r="B32" s="106" t="s">
        <v>12</v>
      </c>
      <c r="C32" s="104" t="str">
        <f>"g"&amp;tblListMS[[#This Row],[Item No]]</f>
        <v>gv31</v>
      </c>
    </row>
    <row r="33" spans="1:3" x14ac:dyDescent="0.25">
      <c r="A33" s="105" t="s">
        <v>431</v>
      </c>
      <c r="B33" s="106" t="s">
        <v>11</v>
      </c>
      <c r="C33" s="104" t="str">
        <f>"g"&amp;tblListMS[[#This Row],[Item No]]</f>
        <v>gv32</v>
      </c>
    </row>
    <row r="34" spans="1:3" x14ac:dyDescent="0.25">
      <c r="A34" s="105" t="s">
        <v>432</v>
      </c>
      <c r="B34" s="106" t="s">
        <v>331</v>
      </c>
      <c r="C34" s="104" t="str">
        <f>"g"&amp;tblListMS[[#This Row],[Item No]]</f>
        <v>gv33</v>
      </c>
    </row>
    <row r="35" spans="1:3" x14ac:dyDescent="0.25">
      <c r="A35" s="105" t="s">
        <v>433</v>
      </c>
      <c r="B35" s="106" t="s">
        <v>330</v>
      </c>
      <c r="C35" s="104" t="str">
        <f>"g"&amp;tblListMS[[#This Row],[Item No]]</f>
        <v>gv34</v>
      </c>
    </row>
    <row r="36" spans="1:3" x14ac:dyDescent="0.25">
      <c r="A36" s="105" t="s">
        <v>434</v>
      </c>
      <c r="B36" s="106" t="s">
        <v>329</v>
      </c>
      <c r="C36" s="104" t="str">
        <f>"g"&amp;tblListMS[[#This Row],[Item No]]</f>
        <v>gv35</v>
      </c>
    </row>
    <row r="37" spans="1:3" x14ac:dyDescent="0.25">
      <c r="A37" s="105" t="s">
        <v>435</v>
      </c>
      <c r="B37" s="106" t="s">
        <v>176</v>
      </c>
      <c r="C37" s="104" t="str">
        <f>"g"&amp;tblListMS[[#This Row],[Item No]]</f>
        <v>gv36</v>
      </c>
    </row>
    <row r="38" spans="1:3" x14ac:dyDescent="0.25">
      <c r="A38" s="105" t="s">
        <v>436</v>
      </c>
      <c r="B38" s="106" t="s">
        <v>338</v>
      </c>
      <c r="C38" s="104" t="str">
        <f>"g"&amp;tblListMS[[#This Row],[Item No]]</f>
        <v>gv37</v>
      </c>
    </row>
    <row r="39" spans="1:3" x14ac:dyDescent="0.25">
      <c r="A39" s="105" t="s">
        <v>437</v>
      </c>
      <c r="B39" s="106" t="s">
        <v>339</v>
      </c>
      <c r="C39" s="104" t="str">
        <f>"g"&amp;tblListMS[[#This Row],[Item No]]</f>
        <v>gv38</v>
      </c>
    </row>
    <row r="40" spans="1:3" x14ac:dyDescent="0.25">
      <c r="A40" s="105" t="s">
        <v>438</v>
      </c>
      <c r="B40" s="106" t="s">
        <v>14</v>
      </c>
      <c r="C40" s="104" t="str">
        <f>"g"&amp;tblListMS[[#This Row],[Item No]]</f>
        <v>gv39</v>
      </c>
    </row>
    <row r="41" spans="1:3" x14ac:dyDescent="0.25">
      <c r="A41" s="105" t="s">
        <v>439</v>
      </c>
      <c r="B41" s="106" t="s">
        <v>15</v>
      </c>
      <c r="C41" s="104" t="str">
        <f>"g"&amp;tblListMS[[#This Row],[Item No]]</f>
        <v>gv40</v>
      </c>
    </row>
    <row r="42" spans="1:3" x14ac:dyDescent="0.25">
      <c r="A42" s="105" t="s">
        <v>440</v>
      </c>
      <c r="B42" s="106" t="s">
        <v>340</v>
      </c>
      <c r="C42" s="104" t="str">
        <f>"g"&amp;tblListMS[[#This Row],[Item No]]</f>
        <v>gv41</v>
      </c>
    </row>
    <row r="43" spans="1:3" x14ac:dyDescent="0.25">
      <c r="A43" s="105" t="s">
        <v>441</v>
      </c>
      <c r="B43" s="106" t="s">
        <v>341</v>
      </c>
      <c r="C43" s="104" t="str">
        <f>"g"&amp;tblListMS[[#This Row],[Item No]]</f>
        <v>gv42</v>
      </c>
    </row>
    <row r="44" spans="1:3" x14ac:dyDescent="0.25">
      <c r="A44" s="105" t="s">
        <v>442</v>
      </c>
      <c r="B44" s="106" t="s">
        <v>13</v>
      </c>
      <c r="C44" s="104" t="str">
        <f>"g"&amp;tblListMS[[#This Row],[Item No]]</f>
        <v>gv43</v>
      </c>
    </row>
    <row r="45" spans="1:3" x14ac:dyDescent="0.25">
      <c r="A45" s="105" t="s">
        <v>443</v>
      </c>
      <c r="B45" s="106" t="s">
        <v>342</v>
      </c>
      <c r="C45" s="104" t="str">
        <f>"g"&amp;tblListMS[[#This Row],[Item No]]</f>
        <v>gv44</v>
      </c>
    </row>
    <row r="46" spans="1:3" x14ac:dyDescent="0.25">
      <c r="A46" s="105" t="s">
        <v>444</v>
      </c>
      <c r="B46" s="106" t="s">
        <v>177</v>
      </c>
      <c r="C46" s="104" t="str">
        <f>"g"&amp;tblListMS[[#This Row],[Item No]]</f>
        <v>gv45</v>
      </c>
    </row>
    <row r="47" spans="1:3" x14ac:dyDescent="0.25">
      <c r="A47" s="105" t="s">
        <v>445</v>
      </c>
      <c r="B47" s="106" t="s">
        <v>178</v>
      </c>
      <c r="C47" s="104" t="str">
        <f>"g"&amp;tblListMS[[#This Row],[Item No]]</f>
        <v>gv46</v>
      </c>
    </row>
    <row r="48" spans="1:3" x14ac:dyDescent="0.25">
      <c r="A48" s="105" t="s">
        <v>446</v>
      </c>
      <c r="B48" s="106" t="s">
        <v>179</v>
      </c>
      <c r="C48" s="104" t="str">
        <f>"g"&amp;tblListMS[[#This Row],[Item No]]</f>
        <v>gv47</v>
      </c>
    </row>
    <row r="49" spans="1:3" x14ac:dyDescent="0.25">
      <c r="A49" s="105" t="s">
        <v>447</v>
      </c>
      <c r="B49" s="106" t="s">
        <v>180</v>
      </c>
      <c r="C49" s="104" t="str">
        <f>"g"&amp;tblListMS[[#This Row],[Item No]]</f>
        <v>gv48</v>
      </c>
    </row>
    <row r="50" spans="1:3" x14ac:dyDescent="0.25">
      <c r="A50" s="105" t="s">
        <v>448</v>
      </c>
      <c r="B50" s="106" t="s">
        <v>181</v>
      </c>
      <c r="C50" s="104" t="str">
        <f>"g"&amp;tblListMS[[#This Row],[Item No]]</f>
        <v>gv49</v>
      </c>
    </row>
    <row r="51" spans="1:3" x14ac:dyDescent="0.25">
      <c r="A51" s="105" t="s">
        <v>449</v>
      </c>
      <c r="B51" s="106" t="s">
        <v>162</v>
      </c>
      <c r="C51" s="104" t="str">
        <f>"g"&amp;tblListMS[[#This Row],[Item No]]</f>
        <v>gv50</v>
      </c>
    </row>
    <row r="52" spans="1:3" x14ac:dyDescent="0.25">
      <c r="A52" s="105" t="s">
        <v>450</v>
      </c>
      <c r="B52" s="106" t="s">
        <v>16</v>
      </c>
      <c r="C52" s="104" t="str">
        <f>"g"&amp;tblListMS[[#This Row],[Item No]]</f>
        <v>gv51</v>
      </c>
    </row>
    <row r="53" spans="1:3" x14ac:dyDescent="0.25">
      <c r="A53" s="105" t="s">
        <v>451</v>
      </c>
      <c r="B53" s="106" t="s">
        <v>182</v>
      </c>
      <c r="C53" s="104" t="str">
        <f>"g"&amp;tblListMS[[#This Row],[Item No]]</f>
        <v>gv52</v>
      </c>
    </row>
    <row r="54" spans="1:3" x14ac:dyDescent="0.25">
      <c r="A54" s="105" t="s">
        <v>452</v>
      </c>
      <c r="B54" s="106" t="s">
        <v>183</v>
      </c>
      <c r="C54" s="104" t="str">
        <f>"g"&amp;tblListMS[[#This Row],[Item No]]</f>
        <v>gv53</v>
      </c>
    </row>
    <row r="55" spans="1:3" x14ac:dyDescent="0.25">
      <c r="A55" s="105" t="s">
        <v>453</v>
      </c>
      <c r="B55" s="106" t="s">
        <v>17</v>
      </c>
      <c r="C55" s="104" t="str">
        <f>"g"&amp;tblListMS[[#This Row],[Item No]]</f>
        <v>gv54</v>
      </c>
    </row>
    <row r="56" spans="1:3" x14ac:dyDescent="0.25">
      <c r="A56" s="105" t="s">
        <v>454</v>
      </c>
      <c r="B56" s="106" t="s">
        <v>184</v>
      </c>
      <c r="C56" s="104" t="str">
        <f>"g"&amp;tblListMS[[#This Row],[Item No]]</f>
        <v>gv55</v>
      </c>
    </row>
    <row r="57" spans="1:3" x14ac:dyDescent="0.25">
      <c r="A57" s="105" t="s">
        <v>455</v>
      </c>
      <c r="B57" s="106" t="s">
        <v>185</v>
      </c>
      <c r="C57" s="104" t="str">
        <f>"g"&amp;tblListMS[[#This Row],[Item No]]</f>
        <v>gv56</v>
      </c>
    </row>
    <row r="58" spans="1:3" x14ac:dyDescent="0.25">
      <c r="A58" s="105" t="s">
        <v>456</v>
      </c>
      <c r="B58" s="106" t="s">
        <v>186</v>
      </c>
      <c r="C58" s="104" t="str">
        <f>"g"&amp;tblListMS[[#This Row],[Item No]]</f>
        <v>gv57</v>
      </c>
    </row>
    <row r="59" spans="1:3" x14ac:dyDescent="0.25">
      <c r="A59" s="105" t="s">
        <v>457</v>
      </c>
      <c r="B59" s="106" t="s">
        <v>396</v>
      </c>
      <c r="C59" s="104" t="str">
        <f>"g"&amp;tblListMS[[#This Row],[Item No]]</f>
        <v>gv58</v>
      </c>
    </row>
    <row r="60" spans="1:3" x14ac:dyDescent="0.25">
      <c r="A60" s="105" t="s">
        <v>458</v>
      </c>
      <c r="B60" s="106" t="s">
        <v>187</v>
      </c>
      <c r="C60" s="104" t="str">
        <f>"g"&amp;tblListMS[[#This Row],[Item No]]</f>
        <v>gv59</v>
      </c>
    </row>
    <row r="61" spans="1:3" x14ac:dyDescent="0.25">
      <c r="A61" s="105" t="s">
        <v>459</v>
      </c>
      <c r="B61" s="106" t="s">
        <v>188</v>
      </c>
      <c r="C61" s="104" t="str">
        <f>"g"&amp;tblListMS[[#This Row],[Item No]]</f>
        <v>gv60</v>
      </c>
    </row>
    <row r="62" spans="1:3" x14ac:dyDescent="0.25">
      <c r="A62" s="105" t="s">
        <v>460</v>
      </c>
      <c r="B62" s="106" t="s">
        <v>18</v>
      </c>
      <c r="C62" s="104" t="str">
        <f>"g"&amp;tblListMS[[#This Row],[Item No]]</f>
        <v>gv61</v>
      </c>
    </row>
    <row r="63" spans="1:3" x14ac:dyDescent="0.25">
      <c r="A63" s="105" t="s">
        <v>461</v>
      </c>
      <c r="B63" s="106" t="s">
        <v>189</v>
      </c>
      <c r="C63" s="104" t="str">
        <f>"g"&amp;tblListMS[[#This Row],[Item No]]</f>
        <v>gv62</v>
      </c>
    </row>
    <row r="64" spans="1:3" x14ac:dyDescent="0.25">
      <c r="A64" s="105" t="s">
        <v>462</v>
      </c>
      <c r="B64" s="106" t="s">
        <v>190</v>
      </c>
      <c r="C64" s="104" t="str">
        <f>"g"&amp;tblListMS[[#This Row],[Item No]]</f>
        <v>gv63</v>
      </c>
    </row>
    <row r="65" spans="1:3" x14ac:dyDescent="0.25">
      <c r="A65" s="105" t="s">
        <v>463</v>
      </c>
      <c r="B65" s="106" t="s">
        <v>19</v>
      </c>
      <c r="C65" s="104" t="str">
        <f>"g"&amp;tblListMS[[#This Row],[Item No]]</f>
        <v>gv64</v>
      </c>
    </row>
    <row r="66" spans="1:3" x14ac:dyDescent="0.25">
      <c r="A66" s="105" t="s">
        <v>464</v>
      </c>
      <c r="B66" s="106" t="s">
        <v>191</v>
      </c>
      <c r="C66" s="104" t="str">
        <f>"g"&amp;tblListMS[[#This Row],[Item No]]</f>
        <v>gv65</v>
      </c>
    </row>
    <row r="67" spans="1:3" x14ac:dyDescent="0.25">
      <c r="A67" s="105" t="s">
        <v>465</v>
      </c>
      <c r="B67" s="106" t="s">
        <v>192</v>
      </c>
      <c r="C67" s="104" t="str">
        <f>"g"&amp;tblListMS[[#This Row],[Item No]]</f>
        <v>gv66</v>
      </c>
    </row>
    <row r="68" spans="1:3" x14ac:dyDescent="0.25">
      <c r="A68" s="105" t="s">
        <v>466</v>
      </c>
      <c r="B68" s="106" t="s">
        <v>193</v>
      </c>
      <c r="C68" s="104" t="str">
        <f>"g"&amp;tblListMS[[#This Row],[Item No]]</f>
        <v>gv67</v>
      </c>
    </row>
    <row r="69" spans="1:3" x14ac:dyDescent="0.25">
      <c r="A69" s="105" t="s">
        <v>467</v>
      </c>
      <c r="B69" s="106" t="s">
        <v>256</v>
      </c>
      <c r="C69" s="104" t="str">
        <f>"g"&amp;tblListMS[[#This Row],[Item No]]</f>
        <v>gv68</v>
      </c>
    </row>
    <row r="70" spans="1:3" x14ac:dyDescent="0.25">
      <c r="A70" s="105" t="s">
        <v>468</v>
      </c>
      <c r="B70" s="106" t="s">
        <v>194</v>
      </c>
      <c r="C70" s="104" t="str">
        <f>"g"&amp;tblListMS[[#This Row],[Item No]]</f>
        <v>gv69</v>
      </c>
    </row>
    <row r="71" spans="1:3" x14ac:dyDescent="0.25">
      <c r="A71" s="105" t="s">
        <v>469</v>
      </c>
      <c r="B71" s="106" t="s">
        <v>195</v>
      </c>
      <c r="C71" s="104" t="str">
        <f>"g"&amp;tblListMS[[#This Row],[Item No]]</f>
        <v>gv70</v>
      </c>
    </row>
    <row r="72" spans="1:3" x14ac:dyDescent="0.25">
      <c r="A72" s="105" t="s">
        <v>470</v>
      </c>
      <c r="B72" s="106" t="s">
        <v>20</v>
      </c>
      <c r="C72" s="104" t="str">
        <f>"g"&amp;tblListMS[[#This Row],[Item No]]</f>
        <v>gv71</v>
      </c>
    </row>
    <row r="73" spans="1:3" x14ac:dyDescent="0.25">
      <c r="A73" s="105" t="s">
        <v>471</v>
      </c>
      <c r="B73" s="106" t="s">
        <v>21</v>
      </c>
      <c r="C73" s="104" t="str">
        <f>"g"&amp;tblListMS[[#This Row],[Item No]]</f>
        <v>gv72</v>
      </c>
    </row>
    <row r="74" spans="1:3" x14ac:dyDescent="0.25">
      <c r="A74" s="105" t="s">
        <v>472</v>
      </c>
      <c r="B74" s="106" t="s">
        <v>196</v>
      </c>
      <c r="C74" s="104" t="str">
        <f>"g"&amp;tblListMS[[#This Row],[Item No]]</f>
        <v>gv73</v>
      </c>
    </row>
    <row r="75" spans="1:3" x14ac:dyDescent="0.25">
      <c r="A75" s="105" t="s">
        <v>473</v>
      </c>
      <c r="B75" s="106" t="s">
        <v>22</v>
      </c>
      <c r="C75" s="104" t="str">
        <f>"g"&amp;tblListMS[[#This Row],[Item No]]</f>
        <v>gv74</v>
      </c>
    </row>
    <row r="76" spans="1:3" x14ac:dyDescent="0.25">
      <c r="A76" s="105" t="s">
        <v>474</v>
      </c>
      <c r="B76" s="106" t="s">
        <v>23</v>
      </c>
      <c r="C76" s="104" t="str">
        <f>"g"&amp;tblListMS[[#This Row],[Item No]]</f>
        <v>gv75</v>
      </c>
    </row>
    <row r="77" spans="1:3" x14ac:dyDescent="0.25">
      <c r="A77" s="105" t="s">
        <v>475</v>
      </c>
      <c r="B77" s="106" t="s">
        <v>24</v>
      </c>
      <c r="C77" s="104" t="str">
        <f>"g"&amp;tblListMS[[#This Row],[Item No]]</f>
        <v>gv76</v>
      </c>
    </row>
    <row r="78" spans="1:3" x14ac:dyDescent="0.25">
      <c r="A78" s="105" t="s">
        <v>476</v>
      </c>
      <c r="B78" s="106" t="s">
        <v>161</v>
      </c>
      <c r="C78" s="104" t="str">
        <f>"g"&amp;tblListMS[[#This Row],[Item No]]</f>
        <v>gv77</v>
      </c>
    </row>
    <row r="79" spans="1:3" x14ac:dyDescent="0.25">
      <c r="A79" s="105" t="s">
        <v>477</v>
      </c>
      <c r="B79" s="106" t="s">
        <v>197</v>
      </c>
      <c r="C79" s="104" t="str">
        <f>"g"&amp;tblListMS[[#This Row],[Item No]]</f>
        <v>gv78</v>
      </c>
    </row>
    <row r="80" spans="1:3" x14ac:dyDescent="0.25">
      <c r="A80" s="105" t="s">
        <v>478</v>
      </c>
      <c r="B80" s="106" t="s">
        <v>198</v>
      </c>
      <c r="C80" s="104" t="str">
        <f>"g"&amp;tblListMS[[#This Row],[Item No]]</f>
        <v>gv79</v>
      </c>
    </row>
    <row r="81" spans="1:3" x14ac:dyDescent="0.25">
      <c r="A81" s="105" t="s">
        <v>479</v>
      </c>
      <c r="B81" s="106" t="s">
        <v>199</v>
      </c>
      <c r="C81" s="104" t="str">
        <f>"g"&amp;tblListMS[[#This Row],[Item No]]</f>
        <v>gv80</v>
      </c>
    </row>
    <row r="82" spans="1:3" x14ac:dyDescent="0.25">
      <c r="A82" s="105" t="s">
        <v>480</v>
      </c>
      <c r="B82" s="106" t="s">
        <v>200</v>
      </c>
      <c r="C82" s="104" t="str">
        <f>"g"&amp;tblListMS[[#This Row],[Item No]]</f>
        <v>gv81</v>
      </c>
    </row>
    <row r="83" spans="1:3" x14ac:dyDescent="0.25">
      <c r="A83" s="105" t="s">
        <v>481</v>
      </c>
      <c r="B83" s="106" t="s">
        <v>149</v>
      </c>
      <c r="C83" s="104" t="str">
        <f>"g"&amp;tblListMS[[#This Row],[Item No]]</f>
        <v>gv82</v>
      </c>
    </row>
    <row r="84" spans="1:3" x14ac:dyDescent="0.25">
      <c r="A84" s="105" t="s">
        <v>482</v>
      </c>
      <c r="B84" s="106" t="s">
        <v>150</v>
      </c>
      <c r="C84" s="104" t="str">
        <f>"g"&amp;tblListMS[[#This Row],[Item No]]</f>
        <v>gv83</v>
      </c>
    </row>
    <row r="85" spans="1:3" x14ac:dyDescent="0.25">
      <c r="A85" s="105" t="s">
        <v>483</v>
      </c>
      <c r="B85" s="106" t="s">
        <v>201</v>
      </c>
      <c r="C85" s="104" t="str">
        <f>"g"&amp;tblListMS[[#This Row],[Item No]]</f>
        <v>gv84</v>
      </c>
    </row>
    <row r="86" spans="1:3" x14ac:dyDescent="0.25">
      <c r="A86" s="105" t="s">
        <v>484</v>
      </c>
      <c r="B86" s="106" t="s">
        <v>202</v>
      </c>
      <c r="C86" s="104" t="str">
        <f>"g"&amp;tblListMS[[#This Row],[Item No]]</f>
        <v>gv85</v>
      </c>
    </row>
    <row r="87" spans="1:3" x14ac:dyDescent="0.25">
      <c r="A87" s="105" t="s">
        <v>485</v>
      </c>
      <c r="B87" s="106" t="s">
        <v>203</v>
      </c>
      <c r="C87" s="104" t="str">
        <f>"g"&amp;tblListMS[[#This Row],[Item No]]</f>
        <v>gv86</v>
      </c>
    </row>
    <row r="88" spans="1:3" x14ac:dyDescent="0.25">
      <c r="A88" s="105" t="s">
        <v>486</v>
      </c>
      <c r="B88" s="106" t="s">
        <v>25</v>
      </c>
      <c r="C88" s="104" t="str">
        <f>"g"&amp;tblListMS[[#This Row],[Item No]]</f>
        <v>gv87</v>
      </c>
    </row>
    <row r="89" spans="1:3" x14ac:dyDescent="0.25">
      <c r="A89" s="105" t="s">
        <v>487</v>
      </c>
      <c r="B89" s="106" t="s">
        <v>204</v>
      </c>
      <c r="C89" s="104" t="str">
        <f>"g"&amp;tblListMS[[#This Row],[Item No]]</f>
        <v>gv88</v>
      </c>
    </row>
    <row r="90" spans="1:3" x14ac:dyDescent="0.25">
      <c r="A90" s="105" t="s">
        <v>488</v>
      </c>
      <c r="B90" s="106" t="s">
        <v>328</v>
      </c>
      <c r="C90" s="104" t="str">
        <f>"g"&amp;tblListMS[[#This Row],[Item No]]</f>
        <v>gv89</v>
      </c>
    </row>
    <row r="91" spans="1:3" x14ac:dyDescent="0.25">
      <c r="A91" s="105" t="s">
        <v>489</v>
      </c>
      <c r="B91" s="106" t="s">
        <v>26</v>
      </c>
      <c r="C91" s="104" t="str">
        <f>"g"&amp;tblListMS[[#This Row],[Item No]]</f>
        <v>gv90</v>
      </c>
    </row>
    <row r="92" spans="1:3" x14ac:dyDescent="0.25">
      <c r="A92" s="105" t="s">
        <v>490</v>
      </c>
      <c r="B92" s="106" t="s">
        <v>255</v>
      </c>
      <c r="C92" s="104" t="str">
        <f>"g"&amp;tblListMS[[#This Row],[Item No]]</f>
        <v>gv91</v>
      </c>
    </row>
    <row r="93" spans="1:3" x14ac:dyDescent="0.25">
      <c r="A93" s="105" t="s">
        <v>491</v>
      </c>
      <c r="B93" s="106" t="s">
        <v>335</v>
      </c>
      <c r="C93" s="104" t="str">
        <f>"g"&amp;tblListMS[[#This Row],[Item No]]</f>
        <v>gv92</v>
      </c>
    </row>
    <row r="94" spans="1:3" x14ac:dyDescent="0.25">
      <c r="A94" s="105" t="s">
        <v>492</v>
      </c>
      <c r="B94" s="106" t="s">
        <v>205</v>
      </c>
      <c r="C94" s="104" t="str">
        <f>"g"&amp;tblListMS[[#This Row],[Item No]]</f>
        <v>gv93</v>
      </c>
    </row>
    <row r="95" spans="1:3" x14ac:dyDescent="0.25">
      <c r="A95" s="105" t="s">
        <v>493</v>
      </c>
      <c r="B95" s="106" t="s">
        <v>206</v>
      </c>
      <c r="C95" s="104" t="str">
        <f>"g"&amp;tblListMS[[#This Row],[Item No]]</f>
        <v>gv94</v>
      </c>
    </row>
    <row r="96" spans="1:3" x14ac:dyDescent="0.25">
      <c r="A96" s="105" t="s">
        <v>494</v>
      </c>
      <c r="B96" s="106" t="s">
        <v>207</v>
      </c>
      <c r="C96" s="104" t="str">
        <f>"g"&amp;tblListMS[[#This Row],[Item No]]</f>
        <v>gv95</v>
      </c>
    </row>
    <row r="97" spans="1:3" x14ac:dyDescent="0.25">
      <c r="A97" s="105" t="s">
        <v>495</v>
      </c>
      <c r="B97" s="106" t="s">
        <v>208</v>
      </c>
      <c r="C97" s="104" t="str">
        <f>"g"&amp;tblListMS[[#This Row],[Item No]]</f>
        <v>gv96</v>
      </c>
    </row>
    <row r="98" spans="1:3" x14ac:dyDescent="0.25">
      <c r="A98" s="105" t="s">
        <v>496</v>
      </c>
      <c r="B98" s="106" t="s">
        <v>209</v>
      </c>
      <c r="C98" s="104" t="str">
        <f>"g"&amp;tblListMS[[#This Row],[Item No]]</f>
        <v>gv97</v>
      </c>
    </row>
    <row r="99" spans="1:3" x14ac:dyDescent="0.25">
      <c r="A99" s="105" t="s">
        <v>497</v>
      </c>
      <c r="B99" s="106" t="s">
        <v>210</v>
      </c>
      <c r="C99" s="104" t="str">
        <f>"g"&amp;tblListMS[[#This Row],[Item No]]</f>
        <v>gv98</v>
      </c>
    </row>
    <row r="100" spans="1:3" x14ac:dyDescent="0.25">
      <c r="A100" s="105" t="s">
        <v>498</v>
      </c>
      <c r="B100" s="106" t="s">
        <v>211</v>
      </c>
      <c r="C100" s="104" t="str">
        <f>"g"&amp;tblListMS[[#This Row],[Item No]]</f>
        <v>gv99</v>
      </c>
    </row>
    <row r="101" spans="1:3" x14ac:dyDescent="0.25">
      <c r="A101" s="105" t="s">
        <v>499</v>
      </c>
      <c r="B101" s="106" t="s">
        <v>212</v>
      </c>
      <c r="C101" s="104" t="str">
        <f>"g"&amp;tblListMS[[#This Row],[Item No]]</f>
        <v>gv100</v>
      </c>
    </row>
    <row r="102" spans="1:3" x14ac:dyDescent="0.25">
      <c r="A102" s="105" t="s">
        <v>500</v>
      </c>
      <c r="B102" s="106" t="s">
        <v>213</v>
      </c>
      <c r="C102" s="104" t="str">
        <f>"g"&amp;tblListMS[[#This Row],[Item No]]</f>
        <v>gv101</v>
      </c>
    </row>
    <row r="103" spans="1:3" x14ac:dyDescent="0.25">
      <c r="A103" s="105" t="s">
        <v>501</v>
      </c>
      <c r="B103" s="106" t="s">
        <v>27</v>
      </c>
      <c r="C103" s="104" t="str">
        <f>"g"&amp;tblListMS[[#This Row],[Item No]]</f>
        <v>gv102</v>
      </c>
    </row>
    <row r="104" spans="1:3" x14ac:dyDescent="0.25">
      <c r="A104" s="105" t="s">
        <v>502</v>
      </c>
      <c r="B104" s="106" t="s">
        <v>28</v>
      </c>
      <c r="C104" s="104" t="str">
        <f>"g"&amp;tblListMS[[#This Row],[Item No]]</f>
        <v>gv103</v>
      </c>
    </row>
    <row r="105" spans="1:3" x14ac:dyDescent="0.25">
      <c r="A105" s="105" t="s">
        <v>503</v>
      </c>
      <c r="B105" s="106" t="s">
        <v>327</v>
      </c>
      <c r="C105" s="104" t="str">
        <f>"g"&amp;tblListMS[[#This Row],[Item No]]</f>
        <v>gv104</v>
      </c>
    </row>
    <row r="106" spans="1:3" x14ac:dyDescent="0.25">
      <c r="A106" s="105" t="s">
        <v>504</v>
      </c>
      <c r="B106" s="106" t="s">
        <v>29</v>
      </c>
      <c r="C106" s="104" t="str">
        <f>"g"&amp;tblListMS[[#This Row],[Item No]]</f>
        <v>gv105</v>
      </c>
    </row>
    <row r="107" spans="1:3" x14ac:dyDescent="0.25">
      <c r="A107" s="105" t="s">
        <v>505</v>
      </c>
      <c r="B107" s="106" t="s">
        <v>214</v>
      </c>
      <c r="C107" s="104" t="str">
        <f>"g"&amp;tblListMS[[#This Row],[Item No]]</f>
        <v>gv106</v>
      </c>
    </row>
    <row r="108" spans="1:3" x14ac:dyDescent="0.25">
      <c r="A108" s="105" t="s">
        <v>506</v>
      </c>
      <c r="B108" s="106" t="s">
        <v>215</v>
      </c>
      <c r="C108" s="104" t="str">
        <f>"g"&amp;tblListMS[[#This Row],[Item No]]</f>
        <v>gv107</v>
      </c>
    </row>
    <row r="109" spans="1:3" x14ac:dyDescent="0.25">
      <c r="A109" s="105" t="s">
        <v>507</v>
      </c>
      <c r="B109" s="106" t="s">
        <v>216</v>
      </c>
      <c r="C109" s="104" t="str">
        <f>"g"&amp;tblListMS[[#This Row],[Item No]]</f>
        <v>gv108</v>
      </c>
    </row>
    <row r="110" spans="1:3" x14ac:dyDescent="0.25">
      <c r="A110" s="105" t="s">
        <v>508</v>
      </c>
      <c r="B110" s="106" t="s">
        <v>257</v>
      </c>
      <c r="C110" s="104" t="str">
        <f>"g"&amp;tblListMS[[#This Row],[Item No]]</f>
        <v>gv109</v>
      </c>
    </row>
    <row r="111" spans="1:3" x14ac:dyDescent="0.25">
      <c r="A111" s="105" t="s">
        <v>509</v>
      </c>
      <c r="B111" s="106" t="s">
        <v>258</v>
      </c>
      <c r="C111" s="104" t="str">
        <f>"g"&amp;tblListMS[[#This Row],[Item No]]</f>
        <v>gv110</v>
      </c>
    </row>
    <row r="112" spans="1:3" x14ac:dyDescent="0.25">
      <c r="A112" s="105" t="s">
        <v>510</v>
      </c>
      <c r="B112" s="106" t="s">
        <v>217</v>
      </c>
      <c r="C112" s="104" t="str">
        <f>"g"&amp;tblListMS[[#This Row],[Item No]]</f>
        <v>gv111</v>
      </c>
    </row>
    <row r="113" spans="1:3" x14ac:dyDescent="0.25">
      <c r="A113" s="105" t="s">
        <v>511</v>
      </c>
      <c r="B113" s="106" t="s">
        <v>218</v>
      </c>
      <c r="C113" s="104" t="str">
        <f>"g"&amp;tblListMS[[#This Row],[Item No]]</f>
        <v>gv112</v>
      </c>
    </row>
    <row r="114" spans="1:3" x14ac:dyDescent="0.25">
      <c r="A114" s="105" t="s">
        <v>512</v>
      </c>
      <c r="B114" s="106" t="s">
        <v>219</v>
      </c>
      <c r="C114" s="104" t="str">
        <f>"g"&amp;tblListMS[[#This Row],[Item No]]</f>
        <v>gv113</v>
      </c>
    </row>
    <row r="115" spans="1:3" x14ac:dyDescent="0.25">
      <c r="A115" s="105" t="s">
        <v>513</v>
      </c>
      <c r="B115" s="106" t="s">
        <v>30</v>
      </c>
      <c r="C115" s="104" t="str">
        <f>"g"&amp;tblListMS[[#This Row],[Item No]]</f>
        <v>gv114</v>
      </c>
    </row>
    <row r="116" spans="1:3" x14ac:dyDescent="0.25">
      <c r="A116" s="105" t="s">
        <v>514</v>
      </c>
      <c r="B116" s="106" t="s">
        <v>31</v>
      </c>
      <c r="C116" s="104" t="str">
        <f>"g"&amp;tblListMS[[#This Row],[Item No]]</f>
        <v>gv115</v>
      </c>
    </row>
    <row r="117" spans="1:3" x14ac:dyDescent="0.25">
      <c r="A117" s="105" t="s">
        <v>515</v>
      </c>
      <c r="B117" s="106" t="s">
        <v>220</v>
      </c>
      <c r="C117" s="104" t="str">
        <f>"g"&amp;tblListMS[[#This Row],[Item No]]</f>
        <v>gv116</v>
      </c>
    </row>
    <row r="118" spans="1:3" x14ac:dyDescent="0.25">
      <c r="A118" s="105" t="s">
        <v>516</v>
      </c>
      <c r="B118" s="106" t="s">
        <v>221</v>
      </c>
      <c r="C118" s="104" t="str">
        <f>"g"&amp;tblListMS[[#This Row],[Item No]]</f>
        <v>gv117</v>
      </c>
    </row>
    <row r="119" spans="1:3" x14ac:dyDescent="0.25">
      <c r="A119" s="105" t="s">
        <v>517</v>
      </c>
      <c r="B119" s="106" t="s">
        <v>222</v>
      </c>
      <c r="C119" s="104" t="str">
        <f>"g"&amp;tblListMS[[#This Row],[Item No]]</f>
        <v>gv118</v>
      </c>
    </row>
    <row r="120" spans="1:3" x14ac:dyDescent="0.25">
      <c r="A120" s="105" t="s">
        <v>518</v>
      </c>
      <c r="B120" s="106" t="s">
        <v>223</v>
      </c>
      <c r="C120" s="104" t="str">
        <f>"g"&amp;tblListMS[[#This Row],[Item No]]</f>
        <v>gv119</v>
      </c>
    </row>
    <row r="121" spans="1:3" x14ac:dyDescent="0.25">
      <c r="A121" s="105" t="s">
        <v>519</v>
      </c>
      <c r="B121" s="106" t="s">
        <v>332</v>
      </c>
      <c r="C121" s="104" t="str">
        <f>"g"&amp;tblListMS[[#This Row],[Item No]]</f>
        <v>gv120</v>
      </c>
    </row>
    <row r="122" spans="1:3" x14ac:dyDescent="0.25">
      <c r="A122" s="105" t="s">
        <v>520</v>
      </c>
      <c r="B122" s="106" t="s">
        <v>334</v>
      </c>
      <c r="C122" s="104" t="str">
        <f>"g"&amp;tblListMS[[#This Row],[Item No]]</f>
        <v>gv121</v>
      </c>
    </row>
    <row r="123" spans="1:3" x14ac:dyDescent="0.25">
      <c r="A123" s="105" t="s">
        <v>521</v>
      </c>
      <c r="B123" s="106" t="s">
        <v>333</v>
      </c>
      <c r="C123" s="104" t="str">
        <f>"g"&amp;tblListMS[[#This Row],[Item No]]</f>
        <v>gv122</v>
      </c>
    </row>
    <row r="124" spans="1:3" x14ac:dyDescent="0.25">
      <c r="A124" s="105" t="s">
        <v>522</v>
      </c>
      <c r="B124" s="106" t="s">
        <v>224</v>
      </c>
      <c r="C124" s="104" t="str">
        <f>"g"&amp;tblListMS[[#This Row],[Item No]]</f>
        <v>gv123</v>
      </c>
    </row>
    <row r="125" spans="1:3" x14ac:dyDescent="0.25">
      <c r="A125" s="105" t="s">
        <v>523</v>
      </c>
      <c r="B125" s="106" t="s">
        <v>105</v>
      </c>
      <c r="C125" s="104" t="str">
        <f>"g"&amp;tblListMS[[#This Row],[Item No]]</f>
        <v>gv124</v>
      </c>
    </row>
    <row r="126" spans="1:3" x14ac:dyDescent="0.25">
      <c r="A126" s="105" t="s">
        <v>524</v>
      </c>
      <c r="B126" s="106" t="s">
        <v>225</v>
      </c>
      <c r="C126" s="104" t="str">
        <f>"g"&amp;tblListMS[[#This Row],[Item No]]</f>
        <v>gv125</v>
      </c>
    </row>
    <row r="127" spans="1:3" x14ac:dyDescent="0.25">
      <c r="A127" s="105" t="s">
        <v>525</v>
      </c>
      <c r="B127" s="106" t="s">
        <v>227</v>
      </c>
      <c r="C127" s="104" t="str">
        <f>"g"&amp;tblListMS[[#This Row],[Item No]]</f>
        <v>gv126</v>
      </c>
    </row>
    <row r="128" spans="1:3" x14ac:dyDescent="0.25">
      <c r="A128" s="105" t="s">
        <v>526</v>
      </c>
      <c r="B128" s="106" t="s">
        <v>226</v>
      </c>
      <c r="C128" s="104" t="str">
        <f>"g"&amp;tblListMS[[#This Row],[Item No]]</f>
        <v>gv127</v>
      </c>
    </row>
    <row r="129" spans="1:3" x14ac:dyDescent="0.25">
      <c r="A129" s="105" t="s">
        <v>527</v>
      </c>
      <c r="B129" s="106" t="s">
        <v>228</v>
      </c>
      <c r="C129" s="104" t="str">
        <f>"g"&amp;tblListMS[[#This Row],[Item No]]</f>
        <v>gv128</v>
      </c>
    </row>
    <row r="130" spans="1:3" x14ac:dyDescent="0.25">
      <c r="A130" s="105" t="s">
        <v>528</v>
      </c>
      <c r="B130" s="106" t="s">
        <v>229</v>
      </c>
      <c r="C130" s="104" t="str">
        <f>"g"&amp;tblListMS[[#This Row],[Item No]]</f>
        <v>gv129</v>
      </c>
    </row>
    <row r="131" spans="1:3" x14ac:dyDescent="0.25">
      <c r="A131" s="105" t="s">
        <v>529</v>
      </c>
      <c r="B131" s="106" t="s">
        <v>230</v>
      </c>
      <c r="C131" s="104" t="str">
        <f>"g"&amp;tblListMS[[#This Row],[Item No]]</f>
        <v>gv130</v>
      </c>
    </row>
    <row r="132" spans="1:3" x14ac:dyDescent="0.25">
      <c r="A132" s="105" t="s">
        <v>530</v>
      </c>
      <c r="B132" s="106" t="s">
        <v>231</v>
      </c>
      <c r="C132" s="104" t="str">
        <f>"g"&amp;tblListMS[[#This Row],[Item No]]</f>
        <v>gv131</v>
      </c>
    </row>
    <row r="133" spans="1:3" x14ac:dyDescent="0.25">
      <c r="A133" s="105" t="s">
        <v>531</v>
      </c>
      <c r="B133" s="106" t="s">
        <v>232</v>
      </c>
      <c r="C133" s="104" t="str">
        <f>"g"&amp;tblListMS[[#This Row],[Item No]]</f>
        <v>gv132</v>
      </c>
    </row>
    <row r="134" spans="1:3" x14ac:dyDescent="0.25">
      <c r="A134" s="105" t="s">
        <v>532</v>
      </c>
      <c r="B134" s="106" t="s">
        <v>233</v>
      </c>
      <c r="C134" s="104" t="str">
        <f>"g"&amp;tblListMS[[#This Row],[Item No]]</f>
        <v>gv133</v>
      </c>
    </row>
    <row r="135" spans="1:3" x14ac:dyDescent="0.25">
      <c r="A135" s="105" t="s">
        <v>533</v>
      </c>
      <c r="B135" s="106" t="s">
        <v>234</v>
      </c>
      <c r="C135" s="104" t="str">
        <f>"g"&amp;tblListMS[[#This Row],[Item No]]</f>
        <v>gv134</v>
      </c>
    </row>
    <row r="136" spans="1:3" x14ac:dyDescent="0.25">
      <c r="A136" s="105" t="s">
        <v>534</v>
      </c>
      <c r="B136" s="106" t="s">
        <v>235</v>
      </c>
      <c r="C136" s="104" t="str">
        <f>"g"&amp;tblListMS[[#This Row],[Item No]]</f>
        <v>gv135</v>
      </c>
    </row>
    <row r="137" spans="1:3" x14ac:dyDescent="0.25">
      <c r="A137" s="105" t="s">
        <v>535</v>
      </c>
      <c r="B137" s="106" t="s">
        <v>236</v>
      </c>
      <c r="C137" s="104" t="str">
        <f>"g"&amp;tblListMS[[#This Row],[Item No]]</f>
        <v>gv136</v>
      </c>
    </row>
    <row r="138" spans="1:3" x14ac:dyDescent="0.25">
      <c r="A138" s="105" t="s">
        <v>536</v>
      </c>
      <c r="B138" s="106" t="s">
        <v>237</v>
      </c>
      <c r="C138" s="104" t="str">
        <f>"g"&amp;tblListMS[[#This Row],[Item No]]</f>
        <v>gv137</v>
      </c>
    </row>
    <row r="139" spans="1:3" x14ac:dyDescent="0.25">
      <c r="A139" s="105" t="s">
        <v>537</v>
      </c>
      <c r="B139" s="106" t="s">
        <v>238</v>
      </c>
      <c r="C139" s="104" t="str">
        <f>"g"&amp;tblListMS[[#This Row],[Item No]]</f>
        <v>gv138</v>
      </c>
    </row>
    <row r="140" spans="1:3" x14ac:dyDescent="0.25">
      <c r="A140" s="105" t="s">
        <v>538</v>
      </c>
      <c r="B140" s="106" t="s">
        <v>239</v>
      </c>
      <c r="C140" s="104" t="str">
        <f>"g"&amp;tblListMS[[#This Row],[Item No]]</f>
        <v>gv139</v>
      </c>
    </row>
    <row r="141" spans="1:3" x14ac:dyDescent="0.25">
      <c r="A141" s="105" t="s">
        <v>539</v>
      </c>
      <c r="B141" s="106" t="s">
        <v>240</v>
      </c>
      <c r="C141" s="104" t="str">
        <f>"g"&amp;tblListMS[[#This Row],[Item No]]</f>
        <v>gv140</v>
      </c>
    </row>
    <row r="142" spans="1:3" x14ac:dyDescent="0.25">
      <c r="A142" s="105" t="s">
        <v>540</v>
      </c>
      <c r="B142" s="106" t="s">
        <v>241</v>
      </c>
      <c r="C142" s="104" t="str">
        <f>"g"&amp;tblListMS[[#This Row],[Item No]]</f>
        <v>gv141</v>
      </c>
    </row>
    <row r="143" spans="1:3" x14ac:dyDescent="0.25">
      <c r="A143" s="105" t="s">
        <v>541</v>
      </c>
      <c r="B143" s="106" t="s">
        <v>254</v>
      </c>
      <c r="C143" s="104" t="str">
        <f>"g"&amp;tblListMS[[#This Row],[Item No]]</f>
        <v>gv142</v>
      </c>
    </row>
    <row r="144" spans="1:3" x14ac:dyDescent="0.25">
      <c r="A144" s="105" t="s">
        <v>542</v>
      </c>
      <c r="B144" s="106" t="s">
        <v>242</v>
      </c>
      <c r="C144" s="104" t="str">
        <f>"g"&amp;tblListMS[[#This Row],[Item No]]</f>
        <v>gv143</v>
      </c>
    </row>
    <row r="145" spans="1:3" x14ac:dyDescent="0.25">
      <c r="A145" s="105" t="s">
        <v>543</v>
      </c>
      <c r="B145" s="106" t="s">
        <v>243</v>
      </c>
      <c r="C145" s="104" t="str">
        <f>"g"&amp;tblListMS[[#This Row],[Item No]]</f>
        <v>gv144</v>
      </c>
    </row>
    <row r="146" spans="1:3" x14ac:dyDescent="0.25">
      <c r="A146" s="105" t="s">
        <v>544</v>
      </c>
      <c r="B146" s="106" t="s">
        <v>244</v>
      </c>
      <c r="C146" s="104" t="str">
        <f>"g"&amp;tblListMS[[#This Row],[Item No]]</f>
        <v>gv145</v>
      </c>
    </row>
    <row r="147" spans="1:3" x14ac:dyDescent="0.25">
      <c r="A147" s="105" t="s">
        <v>545</v>
      </c>
      <c r="B147" s="106" t="s">
        <v>245</v>
      </c>
      <c r="C147" s="104" t="str">
        <f>"g"&amp;tblListMS[[#This Row],[Item No]]</f>
        <v>gv146</v>
      </c>
    </row>
    <row r="148" spans="1:3" x14ac:dyDescent="0.25">
      <c r="A148" s="105" t="s">
        <v>546</v>
      </c>
      <c r="B148" s="106" t="s">
        <v>246</v>
      </c>
      <c r="C148" s="104" t="str">
        <f>"g"&amp;tblListMS[[#This Row],[Item No]]</f>
        <v>gv147</v>
      </c>
    </row>
    <row r="149" spans="1:3" x14ac:dyDescent="0.25">
      <c r="A149" s="105" t="s">
        <v>547</v>
      </c>
      <c r="B149" s="106" t="s">
        <v>247</v>
      </c>
      <c r="C149" s="104" t="str">
        <f>"g"&amp;tblListMS[[#This Row],[Item No]]</f>
        <v>gv148</v>
      </c>
    </row>
    <row r="150" spans="1:3" x14ac:dyDescent="0.25">
      <c r="A150" s="105" t="s">
        <v>548</v>
      </c>
      <c r="B150" s="106" t="s">
        <v>248</v>
      </c>
      <c r="C150" s="104" t="str">
        <f>"g"&amp;tblListMS[[#This Row],[Item No]]</f>
        <v>gv149</v>
      </c>
    </row>
    <row r="151" spans="1:3" x14ac:dyDescent="0.25">
      <c r="A151" s="105" t="s">
        <v>549</v>
      </c>
      <c r="B151" s="106" t="s">
        <v>249</v>
      </c>
      <c r="C151" s="104" t="str">
        <f>"g"&amp;tblListMS[[#This Row],[Item No]]</f>
        <v>gv150</v>
      </c>
    </row>
    <row r="152" spans="1:3" x14ac:dyDescent="0.25">
      <c r="A152" s="105" t="s">
        <v>550</v>
      </c>
      <c r="B152" s="106" t="s">
        <v>250</v>
      </c>
      <c r="C152" s="104" t="str">
        <f>"g"&amp;tblListMS[[#This Row],[Item No]]</f>
        <v>gv151</v>
      </c>
    </row>
    <row r="153" spans="1:3" x14ac:dyDescent="0.25">
      <c r="A153" s="105" t="s">
        <v>551</v>
      </c>
      <c r="B153" s="106" t="s">
        <v>323</v>
      </c>
      <c r="C153" s="104" t="str">
        <f>"g"&amp;tblListMS[[#This Row],[Item No]]</f>
        <v>gv152</v>
      </c>
    </row>
    <row r="154" spans="1:3" x14ac:dyDescent="0.25">
      <c r="A154" s="105" t="s">
        <v>552</v>
      </c>
      <c r="B154" s="106" t="s">
        <v>324</v>
      </c>
      <c r="C154" s="104" t="str">
        <f>"g"&amp;tblListMS[[#This Row],[Item No]]</f>
        <v>gv153</v>
      </c>
    </row>
    <row r="155" spans="1:3" x14ac:dyDescent="0.25">
      <c r="A155" s="105" t="s">
        <v>553</v>
      </c>
      <c r="B155" s="106" t="s">
        <v>325</v>
      </c>
      <c r="C155" s="104" t="str">
        <f>"g"&amp;tblListMS[[#This Row],[Item No]]</f>
        <v>gv154</v>
      </c>
    </row>
    <row r="156" spans="1:3" x14ac:dyDescent="0.25">
      <c r="A156" s="105" t="s">
        <v>554</v>
      </c>
      <c r="B156" s="106" t="s">
        <v>326</v>
      </c>
      <c r="C156" s="104" t="str">
        <f>"g"&amp;tblListMS[[#This Row],[Item No]]</f>
        <v>gv155</v>
      </c>
    </row>
    <row r="157" spans="1:3" x14ac:dyDescent="0.25">
      <c r="A157" s="105" t="s">
        <v>555</v>
      </c>
      <c r="B157" s="106" t="s">
        <v>259</v>
      </c>
      <c r="C157" s="104" t="str">
        <f>"g"&amp;tblListMS[[#This Row],[Item No]]</f>
        <v>gv156</v>
      </c>
    </row>
    <row r="158" spans="1:3" x14ac:dyDescent="0.25">
      <c r="A158" s="105" t="s">
        <v>556</v>
      </c>
      <c r="B158" s="106" t="s">
        <v>106</v>
      </c>
      <c r="C158" s="104" t="str">
        <f>"g"&amp;tblListMS[[#This Row],[Item No]]</f>
        <v>gv157</v>
      </c>
    </row>
    <row r="159" spans="1:3" x14ac:dyDescent="0.25">
      <c r="A159" s="105" t="s">
        <v>557</v>
      </c>
      <c r="B159" s="106" t="s">
        <v>108</v>
      </c>
      <c r="C159" s="104" t="str">
        <f>"g"&amp;tblListMS[[#This Row],[Item No]]</f>
        <v>gv158</v>
      </c>
    </row>
    <row r="160" spans="1:3" x14ac:dyDescent="0.25">
      <c r="A160" s="105" t="s">
        <v>558</v>
      </c>
      <c r="B160" s="106" t="s">
        <v>107</v>
      </c>
      <c r="C160" s="104" t="str">
        <f>"g"&amp;tblListMS[[#This Row],[Item No]]</f>
        <v>gv159</v>
      </c>
    </row>
    <row r="161" spans="1:3" x14ac:dyDescent="0.25">
      <c r="A161" s="105" t="s">
        <v>559</v>
      </c>
      <c r="B161" s="106" t="s">
        <v>113</v>
      </c>
      <c r="C161" s="104" t="str">
        <f>"g"&amp;tblListMS[[#This Row],[Item No]]</f>
        <v>gv160</v>
      </c>
    </row>
    <row r="162" spans="1:3" x14ac:dyDescent="0.25">
      <c r="A162" s="105" t="s">
        <v>560</v>
      </c>
      <c r="B162" s="106" t="s">
        <v>114</v>
      </c>
      <c r="C162" s="104" t="str">
        <f>"g"&amp;tblListMS[[#This Row],[Item No]]</f>
        <v>gv161</v>
      </c>
    </row>
    <row r="163" spans="1:3" x14ac:dyDescent="0.25">
      <c r="A163" s="105" t="s">
        <v>561</v>
      </c>
      <c r="B163" s="106" t="s">
        <v>115</v>
      </c>
      <c r="C163" s="104" t="str">
        <f>"g"&amp;tblListMS[[#This Row],[Item No]]</f>
        <v>gv162</v>
      </c>
    </row>
    <row r="164" spans="1:3" x14ac:dyDescent="0.25">
      <c r="A164" s="105" t="s">
        <v>562</v>
      </c>
      <c r="B164" s="106" t="s">
        <v>116</v>
      </c>
      <c r="C164" s="104" t="str">
        <f>"g"&amp;tblListMS[[#This Row],[Item No]]</f>
        <v>gv163</v>
      </c>
    </row>
    <row r="165" spans="1:3" x14ac:dyDescent="0.25">
      <c r="A165" s="105" t="s">
        <v>563</v>
      </c>
      <c r="B165" s="106" t="s">
        <v>117</v>
      </c>
      <c r="C165" s="104" t="str">
        <f>"g"&amp;tblListMS[[#This Row],[Item No]]</f>
        <v>gv164</v>
      </c>
    </row>
    <row r="166" spans="1:3" x14ac:dyDescent="0.25">
      <c r="A166" s="105" t="s">
        <v>564</v>
      </c>
      <c r="B166" s="106" t="s">
        <v>118</v>
      </c>
      <c r="C166" s="104" t="str">
        <f>"g"&amp;tblListMS[[#This Row],[Item No]]</f>
        <v>gv165</v>
      </c>
    </row>
    <row r="167" spans="1:3" x14ac:dyDescent="0.25">
      <c r="A167" s="105" t="s">
        <v>565</v>
      </c>
      <c r="B167" s="106" t="s">
        <v>109</v>
      </c>
      <c r="C167" s="104" t="str">
        <f>"g"&amp;tblListMS[[#This Row],[Item No]]</f>
        <v>gv166</v>
      </c>
    </row>
    <row r="168" spans="1:3" x14ac:dyDescent="0.25">
      <c r="A168" s="105" t="s">
        <v>566</v>
      </c>
      <c r="B168" s="106" t="s">
        <v>110</v>
      </c>
      <c r="C168" s="104" t="str">
        <f>"g"&amp;tblListMS[[#This Row],[Item No]]</f>
        <v>gv167</v>
      </c>
    </row>
    <row r="169" spans="1:3" x14ac:dyDescent="0.25">
      <c r="A169" s="105" t="s">
        <v>567</v>
      </c>
      <c r="B169" s="106" t="s">
        <v>111</v>
      </c>
      <c r="C169" s="104" t="str">
        <f>"g"&amp;tblListMS[[#This Row],[Item No]]</f>
        <v>gv168</v>
      </c>
    </row>
    <row r="170" spans="1:3" x14ac:dyDescent="0.25">
      <c r="A170" s="105" t="s">
        <v>568</v>
      </c>
      <c r="B170" s="106" t="s">
        <v>112</v>
      </c>
      <c r="C170" s="104" t="str">
        <f>"g"&amp;tblListMS[[#This Row],[Item No]]</f>
        <v>gv169</v>
      </c>
    </row>
    <row r="171" spans="1:3" x14ac:dyDescent="0.25">
      <c r="A171" s="105" t="s">
        <v>569</v>
      </c>
      <c r="B171" s="106" t="s">
        <v>251</v>
      </c>
      <c r="C171" s="104" t="str">
        <f>"g"&amp;tblListMS[[#This Row],[Item No]]</f>
        <v>gv170</v>
      </c>
    </row>
    <row r="172" spans="1:3" x14ac:dyDescent="0.25">
      <c r="A172" s="105" t="s">
        <v>570</v>
      </c>
      <c r="B172" s="106" t="s">
        <v>119</v>
      </c>
      <c r="C172" s="104" t="str">
        <f>"g"&amp;tblListMS[[#This Row],[Item No]]</f>
        <v>gv171</v>
      </c>
    </row>
    <row r="173" spans="1:3" x14ac:dyDescent="0.25">
      <c r="A173" s="105" t="s">
        <v>571</v>
      </c>
      <c r="B173" s="106" t="s">
        <v>120</v>
      </c>
      <c r="C173" s="104" t="str">
        <f>"g"&amp;tblListMS[[#This Row],[Item No]]</f>
        <v>gv172</v>
      </c>
    </row>
    <row r="174" spans="1:3" x14ac:dyDescent="0.25">
      <c r="A174" s="105" t="s">
        <v>572</v>
      </c>
      <c r="B174" s="106" t="s">
        <v>121</v>
      </c>
      <c r="C174" s="104" t="str">
        <f>"g"&amp;tblListMS[[#This Row],[Item No]]</f>
        <v>gv173</v>
      </c>
    </row>
    <row r="175" spans="1:3" x14ac:dyDescent="0.25">
      <c r="A175" s="105" t="s">
        <v>573</v>
      </c>
      <c r="B175" s="106" t="s">
        <v>122</v>
      </c>
      <c r="C175" s="104" t="str">
        <f>"g"&amp;tblListMS[[#This Row],[Item No]]</f>
        <v>gv174</v>
      </c>
    </row>
    <row r="176" spans="1:3" x14ac:dyDescent="0.25">
      <c r="A176" s="105" t="s">
        <v>574</v>
      </c>
      <c r="B176" s="106" t="s">
        <v>123</v>
      </c>
      <c r="C176" s="104" t="str">
        <f>"g"&amp;tblListMS[[#This Row],[Item No]]</f>
        <v>gv175</v>
      </c>
    </row>
    <row r="177" spans="1:3" x14ac:dyDescent="0.25">
      <c r="A177" s="105" t="s">
        <v>575</v>
      </c>
      <c r="B177" s="106" t="s">
        <v>124</v>
      </c>
      <c r="C177" s="104" t="str">
        <f>"g"&amp;tblListMS[[#This Row],[Item No]]</f>
        <v>gv176</v>
      </c>
    </row>
    <row r="178" spans="1:3" x14ac:dyDescent="0.25">
      <c r="A178" s="107" t="s">
        <v>579</v>
      </c>
      <c r="B178" s="106" t="s">
        <v>347</v>
      </c>
      <c r="C178" s="104" t="str">
        <f>"g"&amp;tblListMS[[#This Row],[Item No]]</f>
        <v>gp1</v>
      </c>
    </row>
    <row r="179" spans="1:3" x14ac:dyDescent="0.25">
      <c r="A179" s="107" t="s">
        <v>580</v>
      </c>
      <c r="B179" s="106" t="s">
        <v>151</v>
      </c>
      <c r="C179" s="104" t="str">
        <f>"g"&amp;tblListMS[[#This Row],[Item No]]</f>
        <v>gp2</v>
      </c>
    </row>
    <row r="180" spans="1:3" x14ac:dyDescent="0.25">
      <c r="A180" s="107" t="s">
        <v>581</v>
      </c>
      <c r="B180" s="106" t="s">
        <v>152</v>
      </c>
      <c r="C180" s="104" t="str">
        <f>"g"&amp;tblListMS[[#This Row],[Item No]]</f>
        <v>gp3</v>
      </c>
    </row>
    <row r="181" spans="1:3" x14ac:dyDescent="0.25">
      <c r="A181" s="107" t="s">
        <v>582</v>
      </c>
      <c r="B181" s="106" t="s">
        <v>153</v>
      </c>
      <c r="C181" s="104" t="str">
        <f>"g"&amp;tblListMS[[#This Row],[Item No]]</f>
        <v>gp4</v>
      </c>
    </row>
    <row r="182" spans="1:3" x14ac:dyDescent="0.25">
      <c r="A182" s="107" t="s">
        <v>583</v>
      </c>
      <c r="B182" s="106" t="s">
        <v>154</v>
      </c>
      <c r="C182" s="104" t="str">
        <f>"g"&amp;tblListMS[[#This Row],[Item No]]</f>
        <v>gp5</v>
      </c>
    </row>
    <row r="183" spans="1:3" x14ac:dyDescent="0.25">
      <c r="A183" s="107" t="s">
        <v>584</v>
      </c>
      <c r="B183" s="106" t="s">
        <v>348</v>
      </c>
      <c r="C183" s="104" t="str">
        <f>"g"&amp;tblListMS[[#This Row],[Item No]]</f>
        <v>gp6</v>
      </c>
    </row>
    <row r="184" spans="1:3" x14ac:dyDescent="0.25">
      <c r="A184" s="105" t="s">
        <v>585</v>
      </c>
      <c r="B184" s="106" t="s">
        <v>260</v>
      </c>
      <c r="C184" s="104" t="str">
        <f>"g"&amp;tblListMS[[#This Row],[Item No]]</f>
        <v>gc1</v>
      </c>
    </row>
    <row r="185" spans="1:3" x14ac:dyDescent="0.25">
      <c r="A185" s="105" t="s">
        <v>586</v>
      </c>
      <c r="B185" s="106" t="s">
        <v>261</v>
      </c>
      <c r="C185" s="104" t="str">
        <f>"g"&amp;tblListMS[[#This Row],[Item No]]</f>
        <v>gc2</v>
      </c>
    </row>
    <row r="186" spans="1:3" x14ac:dyDescent="0.25">
      <c r="A186" s="105" t="s">
        <v>587</v>
      </c>
      <c r="B186" s="106" t="s">
        <v>345</v>
      </c>
      <c r="C186" s="104" t="str">
        <f>"g"&amp;tblListMS[[#This Row],[Item No]]</f>
        <v>gc3</v>
      </c>
    </row>
    <row r="187" spans="1:3" x14ac:dyDescent="0.25">
      <c r="A187" s="105" t="s">
        <v>588</v>
      </c>
      <c r="B187" s="106" t="s">
        <v>337</v>
      </c>
      <c r="C187" s="104" t="str">
        <f>"g"&amp;tblListMS[[#This Row],[Item No]]</f>
        <v>gc4</v>
      </c>
    </row>
    <row r="188" spans="1:3" x14ac:dyDescent="0.25">
      <c r="A188" s="105" t="s">
        <v>589</v>
      </c>
      <c r="B188" s="106" t="s">
        <v>262</v>
      </c>
      <c r="C188" s="104" t="str">
        <f>"g"&amp;tblListMS[[#This Row],[Item No]]</f>
        <v>gc5</v>
      </c>
    </row>
    <row r="189" spans="1:3" x14ac:dyDescent="0.25">
      <c r="A189" s="105" t="s">
        <v>590</v>
      </c>
      <c r="B189" s="106" t="s">
        <v>263</v>
      </c>
      <c r="C189" s="104" t="str">
        <f>"g"&amp;tblListMS[[#This Row],[Item No]]</f>
        <v>gc6</v>
      </c>
    </row>
    <row r="190" spans="1:3" x14ac:dyDescent="0.25">
      <c r="A190" s="105" t="s">
        <v>591</v>
      </c>
      <c r="B190" s="106" t="s">
        <v>264</v>
      </c>
      <c r="C190" s="104" t="str">
        <f>"g"&amp;tblListMS[[#This Row],[Item No]]</f>
        <v>gc7</v>
      </c>
    </row>
    <row r="191" spans="1:3" x14ac:dyDescent="0.25">
      <c r="A191" s="105" t="s">
        <v>592</v>
      </c>
      <c r="B191" s="106" t="s">
        <v>265</v>
      </c>
      <c r="C191" s="104" t="str">
        <f>"g"&amp;tblListMS[[#This Row],[Item No]]</f>
        <v>gc8</v>
      </c>
    </row>
    <row r="192" spans="1:3" x14ac:dyDescent="0.25">
      <c r="A192" s="105" t="s">
        <v>593</v>
      </c>
      <c r="B192" s="106" t="s">
        <v>266</v>
      </c>
      <c r="C192" s="104" t="str">
        <f>"g"&amp;tblListMS[[#This Row],[Item No]]</f>
        <v>gc9</v>
      </c>
    </row>
    <row r="193" spans="1:3" x14ac:dyDescent="0.25">
      <c r="A193" s="105" t="s">
        <v>594</v>
      </c>
      <c r="B193" s="106" t="s">
        <v>267</v>
      </c>
      <c r="C193" s="104" t="str">
        <f>"g"&amp;tblListMS[[#This Row],[Item No]]</f>
        <v>gc10</v>
      </c>
    </row>
    <row r="194" spans="1:3" x14ac:dyDescent="0.25">
      <c r="A194" s="105" t="s">
        <v>595</v>
      </c>
      <c r="B194" s="106" t="s">
        <v>268</v>
      </c>
      <c r="C194" s="104" t="str">
        <f>"g"&amp;tblListMS[[#This Row],[Item No]]</f>
        <v>gc11</v>
      </c>
    </row>
    <row r="195" spans="1:3" x14ac:dyDescent="0.25">
      <c r="A195" s="105" t="s">
        <v>596</v>
      </c>
      <c r="B195" s="106" t="s">
        <v>269</v>
      </c>
      <c r="C195" s="104" t="str">
        <f>"g"&amp;tblListMS[[#This Row],[Item No]]</f>
        <v>gc12</v>
      </c>
    </row>
    <row r="196" spans="1:3" x14ac:dyDescent="0.25">
      <c r="A196" s="105" t="s">
        <v>597</v>
      </c>
      <c r="B196" s="106" t="s">
        <v>270</v>
      </c>
      <c r="C196" s="104" t="str">
        <f>"g"&amp;tblListMS[[#This Row],[Item No]]</f>
        <v>gc13</v>
      </c>
    </row>
    <row r="197" spans="1:3" x14ac:dyDescent="0.25">
      <c r="A197" s="105" t="s">
        <v>598</v>
      </c>
      <c r="B197" s="106" t="s">
        <v>271</v>
      </c>
      <c r="C197" s="104" t="str">
        <f>"g"&amp;tblListMS[[#This Row],[Item No]]</f>
        <v>gc14</v>
      </c>
    </row>
    <row r="198" spans="1:3" x14ac:dyDescent="0.25">
      <c r="A198" s="105" t="s">
        <v>599</v>
      </c>
      <c r="B198" s="106" t="s">
        <v>272</v>
      </c>
      <c r="C198" s="104" t="str">
        <f>"g"&amp;tblListMS[[#This Row],[Item No]]</f>
        <v>gc15</v>
      </c>
    </row>
    <row r="199" spans="1:3" x14ac:dyDescent="0.25">
      <c r="A199" s="105" t="s">
        <v>600</v>
      </c>
      <c r="B199" s="106" t="s">
        <v>273</v>
      </c>
      <c r="C199" s="104" t="str">
        <f>"g"&amp;tblListMS[[#This Row],[Item No]]</f>
        <v>gc16</v>
      </c>
    </row>
    <row r="200" spans="1:3" x14ac:dyDescent="0.25">
      <c r="A200" s="105" t="s">
        <v>601</v>
      </c>
      <c r="B200" s="106" t="s">
        <v>274</v>
      </c>
      <c r="C200" s="104" t="str">
        <f>"g"&amp;tblListMS[[#This Row],[Item No]]</f>
        <v>gc17</v>
      </c>
    </row>
    <row r="201" spans="1:3" x14ac:dyDescent="0.25">
      <c r="A201" s="105" t="s">
        <v>602</v>
      </c>
      <c r="B201" s="106" t="s">
        <v>275</v>
      </c>
      <c r="C201" s="104" t="str">
        <f>"g"&amp;tblListMS[[#This Row],[Item No]]</f>
        <v>gc18</v>
      </c>
    </row>
    <row r="202" spans="1:3" x14ac:dyDescent="0.25">
      <c r="A202" s="105" t="s">
        <v>603</v>
      </c>
      <c r="B202" s="106" t="s">
        <v>276</v>
      </c>
      <c r="C202" s="104" t="str">
        <f>"g"&amp;tblListMS[[#This Row],[Item No]]</f>
        <v>gc19</v>
      </c>
    </row>
    <row r="203" spans="1:3" x14ac:dyDescent="0.25">
      <c r="A203" s="105" t="s">
        <v>604</v>
      </c>
      <c r="B203" s="106" t="s">
        <v>277</v>
      </c>
      <c r="C203" s="104" t="str">
        <f>"g"&amp;tblListMS[[#This Row],[Item No]]</f>
        <v>gc20</v>
      </c>
    </row>
    <row r="204" spans="1:3" x14ac:dyDescent="0.25">
      <c r="A204" s="105" t="s">
        <v>605</v>
      </c>
      <c r="B204" s="106" t="s">
        <v>278</v>
      </c>
      <c r="C204" s="104" t="str">
        <f>"g"&amp;tblListMS[[#This Row],[Item No]]</f>
        <v>gc21</v>
      </c>
    </row>
    <row r="205" spans="1:3" x14ac:dyDescent="0.25">
      <c r="A205" s="105" t="s">
        <v>606</v>
      </c>
      <c r="B205" s="106" t="s">
        <v>279</v>
      </c>
      <c r="C205" s="104" t="str">
        <f>"g"&amp;tblListMS[[#This Row],[Item No]]</f>
        <v>gc22</v>
      </c>
    </row>
    <row r="206" spans="1:3" x14ac:dyDescent="0.25">
      <c r="A206" s="105" t="s">
        <v>607</v>
      </c>
      <c r="B206" s="106" t="s">
        <v>280</v>
      </c>
      <c r="C206" s="104" t="str">
        <f>"g"&amp;tblListMS[[#This Row],[Item No]]</f>
        <v>gc23</v>
      </c>
    </row>
    <row r="207" spans="1:3" x14ac:dyDescent="0.25">
      <c r="A207" s="105" t="s">
        <v>608</v>
      </c>
      <c r="B207" s="106" t="s">
        <v>281</v>
      </c>
      <c r="C207" s="104" t="str">
        <f>"g"&amp;tblListMS[[#This Row],[Item No]]</f>
        <v>gc24</v>
      </c>
    </row>
    <row r="208" spans="1:3" x14ac:dyDescent="0.25">
      <c r="A208" s="105" t="s">
        <v>609</v>
      </c>
      <c r="B208" s="106" t="s">
        <v>282</v>
      </c>
      <c r="C208" s="104" t="str">
        <f>"g"&amp;tblListMS[[#This Row],[Item No]]</f>
        <v>gc25</v>
      </c>
    </row>
    <row r="209" spans="1:3" x14ac:dyDescent="0.25">
      <c r="A209" s="105" t="s">
        <v>610</v>
      </c>
      <c r="B209" s="106" t="s">
        <v>283</v>
      </c>
      <c r="C209" s="104" t="str">
        <f>"g"&amp;tblListMS[[#This Row],[Item No]]</f>
        <v>gc26</v>
      </c>
    </row>
    <row r="210" spans="1:3" x14ac:dyDescent="0.25">
      <c r="A210" s="105" t="s">
        <v>611</v>
      </c>
      <c r="B210" s="106" t="s">
        <v>6</v>
      </c>
      <c r="C210" s="104" t="str">
        <f>"g"&amp;tblListMS[[#This Row],[Item No]]</f>
        <v>gc27</v>
      </c>
    </row>
    <row r="211" spans="1:3" x14ac:dyDescent="0.25">
      <c r="A211" s="105" t="s">
        <v>612</v>
      </c>
      <c r="B211" s="106" t="s">
        <v>314</v>
      </c>
      <c r="C211" s="104" t="str">
        <f>"g"&amp;tblListMS[[#This Row],[Item No]]</f>
        <v>gc28</v>
      </c>
    </row>
    <row r="212" spans="1:3" x14ac:dyDescent="0.25">
      <c r="A212" s="105" t="s">
        <v>613</v>
      </c>
      <c r="B212" s="106" t="s">
        <v>315</v>
      </c>
      <c r="C212" s="104" t="str">
        <f>"g"&amp;tblListMS[[#This Row],[Item No]]</f>
        <v>gc29</v>
      </c>
    </row>
    <row r="213" spans="1:3" x14ac:dyDescent="0.25">
      <c r="A213" s="105" t="s">
        <v>614</v>
      </c>
      <c r="B213" s="106" t="s">
        <v>316</v>
      </c>
      <c r="C213" s="104" t="str">
        <f>"g"&amp;tblListMS[[#This Row],[Item No]]</f>
        <v>gc30</v>
      </c>
    </row>
    <row r="214" spans="1:3" x14ac:dyDescent="0.25">
      <c r="A214" s="105" t="s">
        <v>615</v>
      </c>
      <c r="B214" s="106" t="s">
        <v>317</v>
      </c>
      <c r="C214" s="104" t="str">
        <f>"g"&amp;tblListMS[[#This Row],[Item No]]</f>
        <v>gc31</v>
      </c>
    </row>
    <row r="215" spans="1:3" x14ac:dyDescent="0.25">
      <c r="A215" s="105" t="s">
        <v>616</v>
      </c>
      <c r="B215" s="106" t="s">
        <v>318</v>
      </c>
      <c r="C215" s="104" t="str">
        <f>"g"&amp;tblListMS[[#This Row],[Item No]]</f>
        <v>gc32</v>
      </c>
    </row>
    <row r="216" spans="1:3" x14ac:dyDescent="0.25">
      <c r="A216" s="105" t="s">
        <v>617</v>
      </c>
      <c r="B216" s="106" t="s">
        <v>319</v>
      </c>
      <c r="C216" s="104" t="str">
        <f>"g"&amp;tblListMS[[#This Row],[Item No]]</f>
        <v>gc33</v>
      </c>
    </row>
    <row r="217" spans="1:3" x14ac:dyDescent="0.25">
      <c r="A217" s="105" t="s">
        <v>618</v>
      </c>
      <c r="B217" s="106" t="s">
        <v>312</v>
      </c>
      <c r="C217" s="104" t="str">
        <f>"g"&amp;tblListMS[[#This Row],[Item No]]</f>
        <v>gc34</v>
      </c>
    </row>
    <row r="218" spans="1:3" x14ac:dyDescent="0.25">
      <c r="A218" s="105" t="s">
        <v>619</v>
      </c>
      <c r="B218" s="106" t="s">
        <v>313</v>
      </c>
      <c r="C218" s="104" t="str">
        <f>"g"&amp;tblListMS[[#This Row],[Item No]]</f>
        <v>gc35</v>
      </c>
    </row>
    <row r="219" spans="1:3" x14ac:dyDescent="0.25">
      <c r="A219" s="105" t="s">
        <v>620</v>
      </c>
      <c r="B219" s="106" t="s">
        <v>284</v>
      </c>
      <c r="C219" s="104" t="str">
        <f>"g"&amp;tblListMS[[#This Row],[Item No]]</f>
        <v>gc36</v>
      </c>
    </row>
    <row r="220" spans="1:3" x14ac:dyDescent="0.25">
      <c r="A220" s="105" t="s">
        <v>621</v>
      </c>
      <c r="B220" s="106" t="s">
        <v>285</v>
      </c>
      <c r="C220" s="104" t="str">
        <f>"g"&amp;tblListMS[[#This Row],[Item No]]</f>
        <v>gc37</v>
      </c>
    </row>
    <row r="221" spans="1:3" x14ac:dyDescent="0.25">
      <c r="A221" s="105" t="s">
        <v>622</v>
      </c>
      <c r="B221" s="106" t="s">
        <v>286</v>
      </c>
      <c r="C221" s="104" t="str">
        <f>"g"&amp;tblListMS[[#This Row],[Item No]]</f>
        <v>gc38</v>
      </c>
    </row>
    <row r="222" spans="1:3" x14ac:dyDescent="0.25">
      <c r="A222" s="105" t="s">
        <v>623</v>
      </c>
      <c r="B222" s="106" t="s">
        <v>287</v>
      </c>
      <c r="C222" s="104" t="str">
        <f>"g"&amp;tblListMS[[#This Row],[Item No]]</f>
        <v>gc39</v>
      </c>
    </row>
    <row r="223" spans="1:3" x14ac:dyDescent="0.25">
      <c r="A223" s="105" t="s">
        <v>624</v>
      </c>
      <c r="B223" s="106" t="s">
        <v>288</v>
      </c>
      <c r="C223" s="104" t="str">
        <f>"g"&amp;tblListMS[[#This Row],[Item No]]</f>
        <v>gc40</v>
      </c>
    </row>
    <row r="224" spans="1:3" x14ac:dyDescent="0.25">
      <c r="A224" s="105" t="s">
        <v>625</v>
      </c>
      <c r="B224" s="106" t="s">
        <v>289</v>
      </c>
      <c r="C224" s="104" t="str">
        <f>"g"&amp;tblListMS[[#This Row],[Item No]]</f>
        <v>gc41</v>
      </c>
    </row>
    <row r="225" spans="1:3" x14ac:dyDescent="0.25">
      <c r="A225" s="105" t="s">
        <v>626</v>
      </c>
      <c r="B225" s="106" t="s">
        <v>290</v>
      </c>
      <c r="C225" s="104" t="str">
        <f>"g"&amp;tblListMS[[#This Row],[Item No]]</f>
        <v>gc42</v>
      </c>
    </row>
    <row r="226" spans="1:3" x14ac:dyDescent="0.25">
      <c r="A226" s="105" t="s">
        <v>627</v>
      </c>
      <c r="B226" s="106" t="s">
        <v>291</v>
      </c>
      <c r="C226" s="104" t="str">
        <f>"g"&amp;tblListMS[[#This Row],[Item No]]</f>
        <v>gc43</v>
      </c>
    </row>
    <row r="227" spans="1:3" x14ac:dyDescent="0.25">
      <c r="A227" s="105" t="s">
        <v>628</v>
      </c>
      <c r="B227" s="106" t="s">
        <v>292</v>
      </c>
      <c r="C227" s="104" t="str">
        <f>"g"&amp;tblListMS[[#This Row],[Item No]]</f>
        <v>gc44</v>
      </c>
    </row>
    <row r="228" spans="1:3" x14ac:dyDescent="0.25">
      <c r="A228" s="105" t="s">
        <v>629</v>
      </c>
      <c r="B228" s="106" t="s">
        <v>293</v>
      </c>
      <c r="C228" s="104" t="str">
        <f>"g"&amp;tblListMS[[#This Row],[Item No]]</f>
        <v>gc45</v>
      </c>
    </row>
    <row r="229" spans="1:3" x14ac:dyDescent="0.25">
      <c r="A229" s="105" t="s">
        <v>630</v>
      </c>
      <c r="B229" s="106" t="s">
        <v>294</v>
      </c>
      <c r="C229" s="104" t="str">
        <f>"g"&amp;tblListMS[[#This Row],[Item No]]</f>
        <v>gc46</v>
      </c>
    </row>
    <row r="230" spans="1:3" x14ac:dyDescent="0.25">
      <c r="A230" s="105" t="s">
        <v>631</v>
      </c>
      <c r="B230" s="106" t="s">
        <v>295</v>
      </c>
      <c r="C230" s="104" t="str">
        <f>"g"&amp;tblListMS[[#This Row],[Item No]]</f>
        <v>gc47</v>
      </c>
    </row>
    <row r="231" spans="1:3" x14ac:dyDescent="0.25">
      <c r="A231" s="105" t="s">
        <v>632</v>
      </c>
      <c r="B231" s="106" t="s">
        <v>296</v>
      </c>
      <c r="C231" s="104" t="str">
        <f>"g"&amp;tblListMS[[#This Row],[Item No]]</f>
        <v>gc48</v>
      </c>
    </row>
    <row r="232" spans="1:3" x14ac:dyDescent="0.25">
      <c r="A232" s="105" t="s">
        <v>633</v>
      </c>
      <c r="B232" s="106" t="s">
        <v>297</v>
      </c>
      <c r="C232" s="104" t="str">
        <f>"g"&amp;tblListMS[[#This Row],[Item No]]</f>
        <v>gc49</v>
      </c>
    </row>
    <row r="233" spans="1:3" x14ac:dyDescent="0.25">
      <c r="A233" s="105" t="s">
        <v>634</v>
      </c>
      <c r="B233" s="106" t="s">
        <v>298</v>
      </c>
      <c r="C233" s="104" t="str">
        <f>"g"&amp;tblListMS[[#This Row],[Item No]]</f>
        <v>gc50</v>
      </c>
    </row>
    <row r="234" spans="1:3" x14ac:dyDescent="0.25">
      <c r="A234" s="105" t="s">
        <v>635</v>
      </c>
      <c r="B234" s="106" t="s">
        <v>299</v>
      </c>
      <c r="C234" s="104" t="str">
        <f>"g"&amp;tblListMS[[#This Row],[Item No]]</f>
        <v>gc51</v>
      </c>
    </row>
    <row r="235" spans="1:3" x14ac:dyDescent="0.25">
      <c r="A235" s="105" t="s">
        <v>636</v>
      </c>
      <c r="B235" s="106" t="s">
        <v>305</v>
      </c>
      <c r="C235" s="104" t="str">
        <f>"g"&amp;tblListMS[[#This Row],[Item No]]</f>
        <v>gc52</v>
      </c>
    </row>
    <row r="236" spans="1:3" x14ac:dyDescent="0.25">
      <c r="A236" s="105" t="s">
        <v>637</v>
      </c>
      <c r="B236" s="106" t="s">
        <v>382</v>
      </c>
      <c r="C236" s="104" t="str">
        <f>"g"&amp;tblListMS[[#This Row],[Item No]]</f>
        <v>gc53</v>
      </c>
    </row>
    <row r="237" spans="1:3" x14ac:dyDescent="0.25">
      <c r="A237" s="105" t="s">
        <v>638</v>
      </c>
      <c r="B237" s="106" t="s">
        <v>383</v>
      </c>
      <c r="C237" s="104" t="str">
        <f>"g"&amp;tblListMS[[#This Row],[Item No]]</f>
        <v>gc54</v>
      </c>
    </row>
    <row r="238" spans="1:3" x14ac:dyDescent="0.25">
      <c r="A238" s="105" t="s">
        <v>639</v>
      </c>
      <c r="B238" s="106" t="s">
        <v>384</v>
      </c>
      <c r="C238" s="104" t="str">
        <f>"g"&amp;tblListMS[[#This Row],[Item No]]</f>
        <v>gc55</v>
      </c>
    </row>
    <row r="239" spans="1:3" x14ac:dyDescent="0.25">
      <c r="A239" s="105" t="s">
        <v>640</v>
      </c>
      <c r="B239" s="106" t="s">
        <v>385</v>
      </c>
      <c r="C239" s="104" t="str">
        <f>"g"&amp;tblListMS[[#This Row],[Item No]]</f>
        <v>gc56</v>
      </c>
    </row>
    <row r="240" spans="1:3" x14ac:dyDescent="0.25">
      <c r="A240" s="105" t="s">
        <v>641</v>
      </c>
      <c r="B240" s="106" t="s">
        <v>386</v>
      </c>
      <c r="C240" s="104" t="str">
        <f>"g"&amp;tblListMS[[#This Row],[Item No]]</f>
        <v>gc57</v>
      </c>
    </row>
    <row r="241" spans="1:3" x14ac:dyDescent="0.25">
      <c r="A241" s="105" t="s">
        <v>642</v>
      </c>
      <c r="B241" s="106" t="s">
        <v>387</v>
      </c>
      <c r="C241" s="104" t="str">
        <f>"g"&amp;tblListMS[[#This Row],[Item No]]</f>
        <v>gc58</v>
      </c>
    </row>
    <row r="242" spans="1:3" x14ac:dyDescent="0.25">
      <c r="A242" s="105" t="s">
        <v>643</v>
      </c>
      <c r="B242" s="106" t="s">
        <v>388</v>
      </c>
      <c r="C242" s="104" t="str">
        <f>"g"&amp;tblListMS[[#This Row],[Item No]]</f>
        <v>gc59</v>
      </c>
    </row>
    <row r="243" spans="1:3" x14ac:dyDescent="0.25">
      <c r="A243" s="105" t="s">
        <v>644</v>
      </c>
      <c r="B243" s="106" t="s">
        <v>320</v>
      </c>
      <c r="C243" s="104" t="str">
        <f>"g"&amp;tblListMS[[#This Row],[Item No]]</f>
        <v>gc60</v>
      </c>
    </row>
    <row r="244" spans="1:3" x14ac:dyDescent="0.25">
      <c r="A244" s="105" t="s">
        <v>645</v>
      </c>
      <c r="B244" s="106" t="s">
        <v>321</v>
      </c>
      <c r="C244" s="104" t="str">
        <f>"g"&amp;tblListMS[[#This Row],[Item No]]</f>
        <v>gc61</v>
      </c>
    </row>
    <row r="245" spans="1:3" x14ac:dyDescent="0.25">
      <c r="A245" s="105" t="s">
        <v>646</v>
      </c>
      <c r="B245" s="106" t="s">
        <v>322</v>
      </c>
      <c r="C245" s="104" t="str">
        <f>"g"&amp;tblListMS[[#This Row],[Item No]]</f>
        <v>gc62</v>
      </c>
    </row>
    <row r="246" spans="1:3" x14ac:dyDescent="0.25">
      <c r="A246" s="105" t="s">
        <v>647</v>
      </c>
      <c r="B246" s="106" t="s">
        <v>307</v>
      </c>
      <c r="C246" s="104" t="str">
        <f>"g"&amp;tblListMS[[#This Row],[Item No]]</f>
        <v>gc63</v>
      </c>
    </row>
    <row r="247" spans="1:3" x14ac:dyDescent="0.25">
      <c r="A247" s="105" t="s">
        <v>648</v>
      </c>
      <c r="B247" s="106" t="s">
        <v>308</v>
      </c>
      <c r="C247" s="104" t="str">
        <f>"g"&amp;tblListMS[[#This Row],[Item No]]</f>
        <v>gc64</v>
      </c>
    </row>
    <row r="248" spans="1:3" x14ac:dyDescent="0.25">
      <c r="A248" s="105" t="s">
        <v>649</v>
      </c>
      <c r="B248" s="106" t="s">
        <v>309</v>
      </c>
      <c r="C248" s="104" t="str">
        <f>"g"&amp;tblListMS[[#This Row],[Item No]]</f>
        <v>gc65</v>
      </c>
    </row>
    <row r="249" spans="1:3" x14ac:dyDescent="0.25">
      <c r="A249" s="105" t="s">
        <v>650</v>
      </c>
      <c r="B249" s="106" t="s">
        <v>310</v>
      </c>
      <c r="C249" s="104" t="str">
        <f>"g"&amp;tblListMS[[#This Row],[Item No]]</f>
        <v>gc66</v>
      </c>
    </row>
    <row r="250" spans="1:3" x14ac:dyDescent="0.25">
      <c r="A250" s="105" t="s">
        <v>651</v>
      </c>
      <c r="B250" s="106" t="s">
        <v>306</v>
      </c>
      <c r="C250" s="104" t="str">
        <f>"g"&amp;tblListMS[[#This Row],[Item No]]</f>
        <v>gc67</v>
      </c>
    </row>
    <row r="251" spans="1:3" x14ac:dyDescent="0.25">
      <c r="A251" s="105" t="s">
        <v>652</v>
      </c>
      <c r="B251" s="106" t="s">
        <v>300</v>
      </c>
      <c r="C251" s="104" t="str">
        <f>"g"&amp;tblListMS[[#This Row],[Item No]]</f>
        <v>gc68</v>
      </c>
    </row>
    <row r="252" spans="1:3" x14ac:dyDescent="0.25">
      <c r="A252" s="105" t="s">
        <v>653</v>
      </c>
      <c r="B252" s="106" t="s">
        <v>346</v>
      </c>
      <c r="C252" s="104" t="str">
        <f>"g"&amp;tblListMS[[#This Row],[Item No]]</f>
        <v>gc69</v>
      </c>
    </row>
    <row r="253" spans="1:3" x14ac:dyDescent="0.25">
      <c r="A253" s="105" t="s">
        <v>654</v>
      </c>
      <c r="B253" s="106" t="s">
        <v>301</v>
      </c>
      <c r="C253" s="104" t="str">
        <f>"g"&amp;tblListMS[[#This Row],[Item No]]</f>
        <v>gc70</v>
      </c>
    </row>
    <row r="254" spans="1:3" x14ac:dyDescent="0.25">
      <c r="A254" s="105" t="s">
        <v>655</v>
      </c>
      <c r="B254" s="106" t="s">
        <v>104</v>
      </c>
      <c r="C254" s="104" t="str">
        <f>"g"&amp;tblListMS[[#This Row],[Item No]]</f>
        <v>gc71</v>
      </c>
    </row>
    <row r="255" spans="1:3" x14ac:dyDescent="0.25">
      <c r="A255" s="105" t="s">
        <v>656</v>
      </c>
      <c r="B255" s="106" t="s">
        <v>302</v>
      </c>
      <c r="C255" s="104" t="str">
        <f>"g"&amp;tblListMS[[#This Row],[Item No]]</f>
        <v>gc72</v>
      </c>
    </row>
    <row r="256" spans="1:3" x14ac:dyDescent="0.25">
      <c r="A256" s="105" t="s">
        <v>657</v>
      </c>
      <c r="B256" s="106" t="s">
        <v>389</v>
      </c>
      <c r="C256" s="104" t="str">
        <f>"g"&amp;tblListMS[[#This Row],[Item No]]</f>
        <v>gc73</v>
      </c>
    </row>
    <row r="257" spans="1:3" x14ac:dyDescent="0.25">
      <c r="A257" s="105" t="s">
        <v>658</v>
      </c>
      <c r="B257" s="106" t="s">
        <v>311</v>
      </c>
      <c r="C257" s="104" t="str">
        <f>"g"&amp;tblListMS[[#This Row],[Item No]]</f>
        <v>gc74</v>
      </c>
    </row>
    <row r="258" spans="1:3" x14ac:dyDescent="0.25">
      <c r="A258" s="105" t="s">
        <v>659</v>
      </c>
      <c r="B258" s="106" t="s">
        <v>303</v>
      </c>
      <c r="C258" s="104" t="str">
        <f>"g"&amp;tblListMS[[#This Row],[Item No]]</f>
        <v>gc75</v>
      </c>
    </row>
    <row r="259" spans="1:3" x14ac:dyDescent="0.25">
      <c r="A259" s="105" t="s">
        <v>660</v>
      </c>
      <c r="B259" s="106" t="s">
        <v>336</v>
      </c>
      <c r="C259" s="104" t="str">
        <f>"g"&amp;tblListMS[[#This Row],[Item No]]</f>
        <v>gc76</v>
      </c>
    </row>
    <row r="260" spans="1:3" x14ac:dyDescent="0.25">
      <c r="A260" s="105" t="s">
        <v>661</v>
      </c>
      <c r="B260" s="106" t="s">
        <v>390</v>
      </c>
      <c r="C260" s="104" t="str">
        <f>"g"&amp;tblListMS[[#This Row],[Item No]]</f>
        <v>gc77</v>
      </c>
    </row>
    <row r="261" spans="1:3" x14ac:dyDescent="0.25">
      <c r="A261" s="105" t="s">
        <v>662</v>
      </c>
      <c r="B261" s="106" t="s">
        <v>343</v>
      </c>
      <c r="C261" s="104" t="str">
        <f>"g"&amp;tblListMS[[#This Row],[Item No]]</f>
        <v>gc78</v>
      </c>
    </row>
    <row r="262" spans="1:3" x14ac:dyDescent="0.25">
      <c r="A262" s="105" t="s">
        <v>663</v>
      </c>
      <c r="B262" s="106" t="s">
        <v>344</v>
      </c>
      <c r="C262" s="104" t="str">
        <f>"g"&amp;tblListMS[[#This Row],[Item No]]</f>
        <v>gc79</v>
      </c>
    </row>
    <row r="263" spans="1:3" x14ac:dyDescent="0.25">
      <c r="A263" s="105" t="s">
        <v>664</v>
      </c>
      <c r="B263" s="106" t="s">
        <v>304</v>
      </c>
      <c r="C263" s="104" t="str">
        <f>"g"&amp;tblListMS[[#This Row],[Item No]]</f>
        <v>gc80</v>
      </c>
    </row>
    <row r="264" spans="1:3" x14ac:dyDescent="0.25">
      <c r="A264" s="105" t="s">
        <v>665</v>
      </c>
      <c r="B264" s="106" t="s">
        <v>391</v>
      </c>
      <c r="C264" s="104" t="str">
        <f>"g"&amp;tblListMS[[#This Row],[Item No]]</f>
        <v>gc81</v>
      </c>
    </row>
    <row r="265" spans="1:3" x14ac:dyDescent="0.25">
      <c r="A265" s="107" t="s">
        <v>666</v>
      </c>
      <c r="B265" s="106" t="s">
        <v>32</v>
      </c>
      <c r="C265" s="104" t="str">
        <f>"g"&amp;tblListMS[[#This Row],[Item No]]</f>
        <v>gs1</v>
      </c>
    </row>
    <row r="266" spans="1:3" x14ac:dyDescent="0.25">
      <c r="A266" s="107" t="s">
        <v>667</v>
      </c>
      <c r="B266" s="106" t="s">
        <v>33</v>
      </c>
      <c r="C266" s="104" t="str">
        <f>"g"&amp;tblListMS[[#This Row],[Item No]]</f>
        <v>gs2</v>
      </c>
    </row>
    <row r="267" spans="1:3" x14ac:dyDescent="0.25">
      <c r="A267" s="107" t="s">
        <v>668</v>
      </c>
      <c r="B267" s="106" t="s">
        <v>34</v>
      </c>
      <c r="C267" s="104" t="str">
        <f>"g"&amp;tblListMS[[#This Row],[Item No]]</f>
        <v>gs3</v>
      </c>
    </row>
    <row r="268" spans="1:3" x14ac:dyDescent="0.25">
      <c r="A268" s="107" t="s">
        <v>669</v>
      </c>
      <c r="B268" s="106" t="s">
        <v>156</v>
      </c>
      <c r="C268" s="104" t="str">
        <f>"g"&amp;tblListMS[[#This Row],[Item No]]</f>
        <v>gs4</v>
      </c>
    </row>
    <row r="269" spans="1:3" x14ac:dyDescent="0.25">
      <c r="A269" s="107" t="s">
        <v>670</v>
      </c>
      <c r="B269" s="106" t="s">
        <v>35</v>
      </c>
      <c r="C269" s="104" t="str">
        <f>"g"&amp;tblListMS[[#This Row],[Item No]]</f>
        <v>gs5</v>
      </c>
    </row>
    <row r="270" spans="1:3" x14ac:dyDescent="0.25">
      <c r="A270" s="107" t="s">
        <v>671</v>
      </c>
      <c r="B270" s="106" t="s">
        <v>36</v>
      </c>
      <c r="C270" s="104" t="str">
        <f>"g"&amp;tblListMS[[#This Row],[Item No]]</f>
        <v>gs6</v>
      </c>
    </row>
    <row r="271" spans="1:3" x14ac:dyDescent="0.25">
      <c r="A271" s="107" t="s">
        <v>672</v>
      </c>
      <c r="B271" s="106" t="s">
        <v>157</v>
      </c>
      <c r="C271" s="104" t="str">
        <f>"g"&amp;tblListMS[[#This Row],[Item No]]</f>
        <v>gs7</v>
      </c>
    </row>
    <row r="272" spans="1:3" x14ac:dyDescent="0.25">
      <c r="A272" s="107" t="s">
        <v>673</v>
      </c>
      <c r="B272" s="106" t="s">
        <v>37</v>
      </c>
      <c r="C272" s="104" t="str">
        <f>"g"&amp;tblListMS[[#This Row],[Item No]]</f>
        <v>gs8</v>
      </c>
    </row>
    <row r="273" spans="1:3" x14ac:dyDescent="0.25">
      <c r="A273" s="107" t="s">
        <v>674</v>
      </c>
      <c r="B273" s="106" t="s">
        <v>38</v>
      </c>
      <c r="C273" s="104" t="str">
        <f>"g"&amp;tblListMS[[#This Row],[Item No]]</f>
        <v>gs9</v>
      </c>
    </row>
    <row r="274" spans="1:3" x14ac:dyDescent="0.25">
      <c r="A274" s="107" t="s">
        <v>675</v>
      </c>
      <c r="B274" s="106" t="s">
        <v>39</v>
      </c>
      <c r="C274" s="104" t="str">
        <f>"g"&amp;tblListMS[[#This Row],[Item No]]</f>
        <v>gs10</v>
      </c>
    </row>
    <row r="275" spans="1:3" x14ac:dyDescent="0.25">
      <c r="A275" s="107" t="s">
        <v>676</v>
      </c>
      <c r="B275" s="106" t="s">
        <v>40</v>
      </c>
      <c r="C275" s="104" t="str">
        <f>"g"&amp;tblListMS[[#This Row],[Item No]]</f>
        <v>gs11</v>
      </c>
    </row>
    <row r="276" spans="1:3" x14ac:dyDescent="0.25">
      <c r="A276" s="107" t="s">
        <v>677</v>
      </c>
      <c r="B276" s="106" t="s">
        <v>41</v>
      </c>
      <c r="C276" s="104" t="str">
        <f>"g"&amp;tblListMS[[#This Row],[Item No]]</f>
        <v>gs12</v>
      </c>
    </row>
    <row r="277" spans="1:3" x14ac:dyDescent="0.25">
      <c r="A277" s="107" t="s">
        <v>678</v>
      </c>
      <c r="B277" s="106" t="s">
        <v>42</v>
      </c>
      <c r="C277" s="104" t="str">
        <f>"g"&amp;tblListMS[[#This Row],[Item No]]</f>
        <v>gs13</v>
      </c>
    </row>
    <row r="278" spans="1:3" x14ac:dyDescent="0.25">
      <c r="A278" s="107" t="s">
        <v>679</v>
      </c>
      <c r="B278" s="106" t="s">
        <v>43</v>
      </c>
      <c r="C278" s="104" t="str">
        <f>"g"&amp;tblListMS[[#This Row],[Item No]]</f>
        <v>gs14</v>
      </c>
    </row>
    <row r="279" spans="1:3" x14ac:dyDescent="0.25">
      <c r="A279" s="107" t="s">
        <v>680</v>
      </c>
      <c r="B279" s="106" t="s">
        <v>44</v>
      </c>
      <c r="C279" s="104" t="str">
        <f>"g"&amp;tblListMS[[#This Row],[Item No]]</f>
        <v>gs15</v>
      </c>
    </row>
    <row r="280" spans="1:3" x14ac:dyDescent="0.25">
      <c r="A280" s="107" t="s">
        <v>681</v>
      </c>
      <c r="B280" s="106" t="s">
        <v>45</v>
      </c>
      <c r="C280" s="104" t="str">
        <f>"g"&amp;tblListMS[[#This Row],[Item No]]</f>
        <v>gs16</v>
      </c>
    </row>
    <row r="281" spans="1:3" x14ac:dyDescent="0.25">
      <c r="A281" s="107" t="s">
        <v>682</v>
      </c>
      <c r="B281" s="106" t="s">
        <v>46</v>
      </c>
      <c r="C281" s="104" t="str">
        <f>"g"&amp;tblListMS[[#This Row],[Item No]]</f>
        <v>gs17</v>
      </c>
    </row>
    <row r="282" spans="1:3" x14ac:dyDescent="0.25">
      <c r="A282" s="107" t="s">
        <v>683</v>
      </c>
      <c r="B282" s="106" t="s">
        <v>47</v>
      </c>
      <c r="C282" s="104" t="str">
        <f>"g"&amp;tblListMS[[#This Row],[Item No]]</f>
        <v>gs18</v>
      </c>
    </row>
    <row r="283" spans="1:3" x14ac:dyDescent="0.25">
      <c r="A283" s="107" t="s">
        <v>684</v>
      </c>
      <c r="B283" s="106" t="s">
        <v>48</v>
      </c>
      <c r="C283" s="104" t="str">
        <f>"g"&amp;tblListMS[[#This Row],[Item No]]</f>
        <v>gs19</v>
      </c>
    </row>
    <row r="284" spans="1:3" x14ac:dyDescent="0.25">
      <c r="A284" s="107" t="s">
        <v>685</v>
      </c>
      <c r="B284" s="106" t="s">
        <v>49</v>
      </c>
      <c r="C284" s="104" t="str">
        <f>"g"&amp;tblListMS[[#This Row],[Item No]]</f>
        <v>gs20</v>
      </c>
    </row>
    <row r="285" spans="1:3" x14ac:dyDescent="0.25">
      <c r="A285" s="107" t="s">
        <v>686</v>
      </c>
      <c r="B285" s="106" t="s">
        <v>50</v>
      </c>
      <c r="C285" s="104" t="str">
        <f>"g"&amp;tblListMS[[#This Row],[Item No]]</f>
        <v>gs21</v>
      </c>
    </row>
    <row r="286" spans="1:3" x14ac:dyDescent="0.25">
      <c r="A286" s="107" t="s">
        <v>687</v>
      </c>
      <c r="B286" s="106" t="s">
        <v>51</v>
      </c>
      <c r="C286" s="104" t="str">
        <f>"g"&amp;tblListMS[[#This Row],[Item No]]</f>
        <v>gs22</v>
      </c>
    </row>
    <row r="287" spans="1:3" x14ac:dyDescent="0.25">
      <c r="A287" s="107" t="s">
        <v>688</v>
      </c>
      <c r="B287" s="106" t="s">
        <v>155</v>
      </c>
      <c r="C287" s="104" t="str">
        <f>"g"&amp;tblListMS[[#This Row],[Item No]]</f>
        <v>gs23</v>
      </c>
    </row>
    <row r="288" spans="1:3" x14ac:dyDescent="0.25">
      <c r="A288" s="107" t="s">
        <v>689</v>
      </c>
      <c r="B288" s="106" t="s">
        <v>52</v>
      </c>
      <c r="C288" s="104" t="str">
        <f>"g"&amp;tblListMS[[#This Row],[Item No]]</f>
        <v>gs24</v>
      </c>
    </row>
    <row r="289" spans="1:3" x14ac:dyDescent="0.25">
      <c r="A289" s="107" t="s">
        <v>690</v>
      </c>
      <c r="B289" s="106" t="s">
        <v>53</v>
      </c>
      <c r="C289" s="104" t="str">
        <f>"g"&amp;tblListMS[[#This Row],[Item No]]</f>
        <v>gs25</v>
      </c>
    </row>
    <row r="290" spans="1:3" x14ac:dyDescent="0.25">
      <c r="A290" s="107" t="s">
        <v>691</v>
      </c>
      <c r="B290" s="106" t="s">
        <v>54</v>
      </c>
      <c r="C290" s="104" t="str">
        <f>"g"&amp;tblListMS[[#This Row],[Item No]]</f>
        <v>gs26</v>
      </c>
    </row>
    <row r="291" spans="1:3" x14ac:dyDescent="0.25">
      <c r="A291" s="107" t="s">
        <v>692</v>
      </c>
      <c r="B291" s="106" t="s">
        <v>55</v>
      </c>
      <c r="C291" s="104" t="str">
        <f>"g"&amp;tblListMS[[#This Row],[Item No]]</f>
        <v>gs27</v>
      </c>
    </row>
    <row r="292" spans="1:3" x14ac:dyDescent="0.25">
      <c r="A292" s="107" t="s">
        <v>693</v>
      </c>
      <c r="B292" s="106" t="s">
        <v>56</v>
      </c>
      <c r="C292" s="104" t="str">
        <f>"g"&amp;tblListMS[[#This Row],[Item No]]</f>
        <v>gs28</v>
      </c>
    </row>
    <row r="293" spans="1:3" x14ac:dyDescent="0.25">
      <c r="A293" s="107" t="s">
        <v>694</v>
      </c>
      <c r="B293" s="106" t="s">
        <v>57</v>
      </c>
      <c r="C293" s="104" t="str">
        <f>"g"&amp;tblListMS[[#This Row],[Item No]]</f>
        <v>gs29</v>
      </c>
    </row>
    <row r="294" spans="1:3" x14ac:dyDescent="0.25">
      <c r="A294" s="107" t="s">
        <v>695</v>
      </c>
      <c r="B294" s="106" t="s">
        <v>58</v>
      </c>
      <c r="C294" s="104" t="str">
        <f>"g"&amp;tblListMS[[#This Row],[Item No]]</f>
        <v>gs30</v>
      </c>
    </row>
    <row r="295" spans="1:3" x14ac:dyDescent="0.25">
      <c r="A295" s="107" t="s">
        <v>696</v>
      </c>
      <c r="B295" s="106" t="s">
        <v>59</v>
      </c>
      <c r="C295" s="104" t="str">
        <f>"g"&amp;tblListMS[[#This Row],[Item No]]</f>
        <v>gs31</v>
      </c>
    </row>
    <row r="296" spans="1:3" x14ac:dyDescent="0.25">
      <c r="A296" s="107" t="s">
        <v>697</v>
      </c>
      <c r="B296" s="106" t="s">
        <v>60</v>
      </c>
      <c r="C296" s="104" t="str">
        <f>"g"&amp;tblListMS[[#This Row],[Item No]]</f>
        <v>gs32</v>
      </c>
    </row>
    <row r="297" spans="1:3" x14ac:dyDescent="0.25">
      <c r="A297" s="107" t="s">
        <v>698</v>
      </c>
      <c r="B297" s="106" t="s">
        <v>61</v>
      </c>
      <c r="C297" s="104" t="str">
        <f>"g"&amp;tblListMS[[#This Row],[Item No]]</f>
        <v>gs33</v>
      </c>
    </row>
    <row r="298" spans="1:3" x14ac:dyDescent="0.25">
      <c r="A298" s="107" t="s">
        <v>699</v>
      </c>
      <c r="B298" s="106" t="s">
        <v>62</v>
      </c>
      <c r="C298" s="104" t="str">
        <f>"g"&amp;tblListMS[[#This Row],[Item No]]</f>
        <v>gs34</v>
      </c>
    </row>
    <row r="299" spans="1:3" x14ac:dyDescent="0.25">
      <c r="A299" s="107" t="s">
        <v>700</v>
      </c>
      <c r="B299" s="106" t="s">
        <v>63</v>
      </c>
      <c r="C299" s="104" t="str">
        <f>"g"&amp;tblListMS[[#This Row],[Item No]]</f>
        <v>gs35</v>
      </c>
    </row>
    <row r="300" spans="1:3" x14ac:dyDescent="0.25">
      <c r="A300" s="107" t="s">
        <v>701</v>
      </c>
      <c r="B300" s="106" t="s">
        <v>64</v>
      </c>
      <c r="C300" s="104" t="str">
        <f>"g"&amp;tblListMS[[#This Row],[Item No]]</f>
        <v>gs36</v>
      </c>
    </row>
    <row r="301" spans="1:3" x14ac:dyDescent="0.25">
      <c r="A301" s="107" t="s">
        <v>702</v>
      </c>
      <c r="B301" s="106" t="s">
        <v>65</v>
      </c>
      <c r="C301" s="104" t="str">
        <f>"g"&amp;tblListMS[[#This Row],[Item No]]</f>
        <v>gs37</v>
      </c>
    </row>
    <row r="302" spans="1:3" x14ac:dyDescent="0.25">
      <c r="A302" s="107" t="s">
        <v>703</v>
      </c>
      <c r="B302" s="106" t="s">
        <v>66</v>
      </c>
      <c r="C302" s="104" t="str">
        <f>"g"&amp;tblListMS[[#This Row],[Item No]]</f>
        <v>gs38</v>
      </c>
    </row>
    <row r="303" spans="1:3" x14ac:dyDescent="0.25">
      <c r="A303" s="107" t="s">
        <v>704</v>
      </c>
      <c r="B303" s="106" t="s">
        <v>67</v>
      </c>
      <c r="C303" s="104" t="str">
        <f>"g"&amp;tblListMS[[#This Row],[Item No]]</f>
        <v>gs39</v>
      </c>
    </row>
    <row r="304" spans="1:3" x14ac:dyDescent="0.25">
      <c r="A304" s="107" t="s">
        <v>705</v>
      </c>
      <c r="B304" s="106" t="s">
        <v>68</v>
      </c>
      <c r="C304" s="104" t="str">
        <f>"g"&amp;tblListMS[[#This Row],[Item No]]</f>
        <v>gs40</v>
      </c>
    </row>
    <row r="305" spans="1:3" x14ac:dyDescent="0.25">
      <c r="A305" s="107" t="s">
        <v>706</v>
      </c>
      <c r="B305" s="106" t="s">
        <v>69</v>
      </c>
      <c r="C305" s="104" t="str">
        <f>"g"&amp;tblListMS[[#This Row],[Item No]]</f>
        <v>gs41</v>
      </c>
    </row>
    <row r="306" spans="1:3" x14ac:dyDescent="0.25">
      <c r="A306" s="107" t="s">
        <v>707</v>
      </c>
      <c r="B306" s="106" t="s">
        <v>70</v>
      </c>
      <c r="C306" s="104" t="str">
        <f>"g"&amp;tblListMS[[#This Row],[Item No]]</f>
        <v>gs42</v>
      </c>
    </row>
    <row r="307" spans="1:3" x14ac:dyDescent="0.25">
      <c r="A307" s="107" t="s">
        <v>708</v>
      </c>
      <c r="B307" s="106" t="s">
        <v>71</v>
      </c>
      <c r="C307" s="104" t="str">
        <f>"g"&amp;tblListMS[[#This Row],[Item No]]</f>
        <v>gs43</v>
      </c>
    </row>
    <row r="308" spans="1:3" x14ac:dyDescent="0.25">
      <c r="A308" s="107" t="s">
        <v>709</v>
      </c>
      <c r="B308" s="106" t="s">
        <v>72</v>
      </c>
      <c r="C308" s="104" t="str">
        <f>"g"&amp;tblListMS[[#This Row],[Item No]]</f>
        <v>gs44</v>
      </c>
    </row>
    <row r="309" spans="1:3" x14ac:dyDescent="0.25">
      <c r="A309" s="107" t="s">
        <v>710</v>
      </c>
      <c r="B309" s="106" t="s">
        <v>73</v>
      </c>
      <c r="C309" s="104" t="str">
        <f>"g"&amp;tblListMS[[#This Row],[Item No]]</f>
        <v>gs45</v>
      </c>
    </row>
    <row r="310" spans="1:3" x14ac:dyDescent="0.25">
      <c r="A310" s="107" t="s">
        <v>711</v>
      </c>
      <c r="B310" s="106" t="s">
        <v>74</v>
      </c>
      <c r="C310" s="104" t="str">
        <f>"g"&amp;tblListMS[[#This Row],[Item No]]</f>
        <v>gs46</v>
      </c>
    </row>
    <row r="311" spans="1:3" x14ac:dyDescent="0.25">
      <c r="A311" s="107" t="s">
        <v>712</v>
      </c>
      <c r="B311" s="106" t="s">
        <v>75</v>
      </c>
      <c r="C311" s="104" t="str">
        <f>"g"&amp;tblListMS[[#This Row],[Item No]]</f>
        <v>gs47</v>
      </c>
    </row>
    <row r="312" spans="1:3" x14ac:dyDescent="0.25">
      <c r="A312" s="107" t="s">
        <v>713</v>
      </c>
      <c r="B312" s="106" t="s">
        <v>76</v>
      </c>
      <c r="C312" s="104" t="str">
        <f>"g"&amp;tblListMS[[#This Row],[Item No]]</f>
        <v>gs48</v>
      </c>
    </row>
    <row r="313" spans="1:3" x14ac:dyDescent="0.25">
      <c r="A313" s="107" t="s">
        <v>714</v>
      </c>
      <c r="B313" s="106" t="s">
        <v>77</v>
      </c>
      <c r="C313" s="104" t="str">
        <f>"g"&amp;tblListMS[[#This Row],[Item No]]</f>
        <v>gs49</v>
      </c>
    </row>
    <row r="314" spans="1:3" x14ac:dyDescent="0.25">
      <c r="A314" s="107" t="s">
        <v>715</v>
      </c>
      <c r="B314" s="106" t="s">
        <v>78</v>
      </c>
      <c r="C314" s="104" t="str">
        <f>"g"&amp;tblListMS[[#This Row],[Item No]]</f>
        <v>gs50</v>
      </c>
    </row>
    <row r="315" spans="1:3" x14ac:dyDescent="0.25">
      <c r="A315" s="107" t="s">
        <v>716</v>
      </c>
      <c r="B315" s="106" t="s">
        <v>79</v>
      </c>
      <c r="C315" s="104" t="str">
        <f>"g"&amp;tblListMS[[#This Row],[Item No]]</f>
        <v>gs51</v>
      </c>
    </row>
    <row r="316" spans="1:3" x14ac:dyDescent="0.25">
      <c r="A316" s="107" t="s">
        <v>717</v>
      </c>
      <c r="B316" s="106" t="s">
        <v>80</v>
      </c>
      <c r="C316" s="104" t="str">
        <f>"g"&amp;tblListMS[[#This Row],[Item No]]</f>
        <v>gs52</v>
      </c>
    </row>
    <row r="317" spans="1:3" x14ac:dyDescent="0.25">
      <c r="A317" s="107" t="s">
        <v>718</v>
      </c>
      <c r="B317" s="106" t="s">
        <v>81</v>
      </c>
      <c r="C317" s="104" t="str">
        <f>"g"&amp;tblListMS[[#This Row],[Item No]]</f>
        <v>gs53</v>
      </c>
    </row>
    <row r="318" spans="1:3" x14ac:dyDescent="0.25">
      <c r="A318" s="107" t="s">
        <v>719</v>
      </c>
      <c r="B318" s="106" t="s">
        <v>82</v>
      </c>
      <c r="C318" s="104" t="str">
        <f>"g"&amp;tblListMS[[#This Row],[Item No]]</f>
        <v>gs54</v>
      </c>
    </row>
    <row r="319" spans="1:3" x14ac:dyDescent="0.25">
      <c r="A319" s="107" t="s">
        <v>720</v>
      </c>
      <c r="B319" s="106" t="s">
        <v>83</v>
      </c>
      <c r="C319" s="104" t="str">
        <f>"g"&amp;tblListMS[[#This Row],[Item No]]</f>
        <v>gs55</v>
      </c>
    </row>
    <row r="320" spans="1:3" x14ac:dyDescent="0.25">
      <c r="A320" s="107" t="s">
        <v>721</v>
      </c>
      <c r="B320" s="106" t="s">
        <v>84</v>
      </c>
      <c r="C320" s="104" t="str">
        <f>"g"&amp;tblListMS[[#This Row],[Item No]]</f>
        <v>gs56</v>
      </c>
    </row>
    <row r="321" spans="1:3" x14ac:dyDescent="0.25">
      <c r="A321" s="107" t="s">
        <v>722</v>
      </c>
      <c r="B321" s="106" t="s">
        <v>85</v>
      </c>
      <c r="C321" s="104" t="str">
        <f>"g"&amp;tblListMS[[#This Row],[Item No]]</f>
        <v>gs57</v>
      </c>
    </row>
    <row r="322" spans="1:3" x14ac:dyDescent="0.25">
      <c r="A322" s="107" t="s">
        <v>723</v>
      </c>
      <c r="B322" s="106" t="s">
        <v>86</v>
      </c>
      <c r="C322" s="104" t="str">
        <f>"g"&amp;tblListMS[[#This Row],[Item No]]</f>
        <v>gs58</v>
      </c>
    </row>
    <row r="323" spans="1:3" x14ac:dyDescent="0.25">
      <c r="A323" s="107" t="s">
        <v>724</v>
      </c>
      <c r="B323" s="106" t="s">
        <v>87</v>
      </c>
      <c r="C323" s="104" t="str">
        <f>"g"&amp;tblListMS[[#This Row],[Item No]]</f>
        <v>gs59</v>
      </c>
    </row>
    <row r="324" spans="1:3" x14ac:dyDescent="0.25">
      <c r="A324" s="107" t="s">
        <v>725</v>
      </c>
      <c r="B324" s="106" t="s">
        <v>88</v>
      </c>
      <c r="C324" s="104" t="str">
        <f>"g"&amp;tblListMS[[#This Row],[Item No]]</f>
        <v>gs60</v>
      </c>
    </row>
    <row r="325" spans="1:3" x14ac:dyDescent="0.25">
      <c r="A325" s="107" t="s">
        <v>726</v>
      </c>
      <c r="B325" s="106" t="s">
        <v>89</v>
      </c>
      <c r="C325" s="104" t="str">
        <f>"g"&amp;tblListMS[[#This Row],[Item No]]</f>
        <v>gs61</v>
      </c>
    </row>
    <row r="326" spans="1:3" x14ac:dyDescent="0.25">
      <c r="A326" s="107" t="s">
        <v>727</v>
      </c>
      <c r="B326" s="106" t="s">
        <v>90</v>
      </c>
      <c r="C326" s="104" t="str">
        <f>"g"&amp;tblListMS[[#This Row],[Item No]]</f>
        <v>gs62</v>
      </c>
    </row>
    <row r="327" spans="1:3" x14ac:dyDescent="0.25">
      <c r="A327" s="107" t="s">
        <v>728</v>
      </c>
      <c r="B327" s="106" t="s">
        <v>91</v>
      </c>
      <c r="C327" s="104" t="str">
        <f>"g"&amp;tblListMS[[#This Row],[Item No]]</f>
        <v>gs63</v>
      </c>
    </row>
    <row r="328" spans="1:3" x14ac:dyDescent="0.25">
      <c r="A328" s="107" t="s">
        <v>729</v>
      </c>
      <c r="B328" s="106" t="s">
        <v>92</v>
      </c>
      <c r="C328" s="104" t="str">
        <f>"g"&amp;tblListMS[[#This Row],[Item No]]</f>
        <v>gs64</v>
      </c>
    </row>
    <row r="329" spans="1:3" x14ac:dyDescent="0.25">
      <c r="A329" s="107" t="s">
        <v>730</v>
      </c>
      <c r="B329" s="106" t="s">
        <v>93</v>
      </c>
      <c r="C329" s="104" t="str">
        <f>"g"&amp;tblListMS[[#This Row],[Item No]]</f>
        <v>gs65</v>
      </c>
    </row>
    <row r="330" spans="1:3" x14ac:dyDescent="0.25">
      <c r="A330" s="107" t="s">
        <v>731</v>
      </c>
      <c r="B330" s="106" t="s">
        <v>94</v>
      </c>
      <c r="C330" s="104" t="str">
        <f>"g"&amp;tblListMS[[#This Row],[Item No]]</f>
        <v>gs66</v>
      </c>
    </row>
    <row r="331" spans="1:3" x14ac:dyDescent="0.25">
      <c r="A331" s="107" t="s">
        <v>732</v>
      </c>
      <c r="B331" s="106" t="s">
        <v>95</v>
      </c>
      <c r="C331" s="104" t="str">
        <f>"g"&amp;tblListMS[[#This Row],[Item No]]</f>
        <v>gs67</v>
      </c>
    </row>
    <row r="332" spans="1:3" x14ac:dyDescent="0.25">
      <c r="A332" s="107" t="s">
        <v>733</v>
      </c>
      <c r="B332" s="106" t="s">
        <v>96</v>
      </c>
      <c r="C332" s="104" t="str">
        <f>"g"&amp;tblListMS[[#This Row],[Item No]]</f>
        <v>gs68</v>
      </c>
    </row>
    <row r="333" spans="1:3" x14ac:dyDescent="0.25">
      <c r="A333" s="107" t="s">
        <v>734</v>
      </c>
      <c r="B333" s="106" t="s">
        <v>97</v>
      </c>
      <c r="C333" s="104" t="str">
        <f>"g"&amp;tblListMS[[#This Row],[Item No]]</f>
        <v>gs69</v>
      </c>
    </row>
    <row r="334" spans="1:3" x14ac:dyDescent="0.25">
      <c r="A334" s="107" t="s">
        <v>735</v>
      </c>
      <c r="B334" s="106" t="s">
        <v>98</v>
      </c>
      <c r="C334" s="104" t="str">
        <f>"g"&amp;tblListMS[[#This Row],[Item No]]</f>
        <v>gs70</v>
      </c>
    </row>
    <row r="335" spans="1:3" x14ac:dyDescent="0.25">
      <c r="A335" s="107" t="s">
        <v>736</v>
      </c>
      <c r="B335" s="106" t="s">
        <v>99</v>
      </c>
      <c r="C335" s="104" t="str">
        <f>"g"&amp;tblListMS[[#This Row],[Item No]]</f>
        <v>gs71</v>
      </c>
    </row>
    <row r="336" spans="1:3" x14ac:dyDescent="0.25">
      <c r="A336" s="107" t="s">
        <v>737</v>
      </c>
      <c r="B336" s="106" t="s">
        <v>100</v>
      </c>
      <c r="C336" s="104" t="str">
        <f>"g"&amp;tblListMS[[#This Row],[Item No]]</f>
        <v>gs72</v>
      </c>
    </row>
    <row r="337" spans="1:3" x14ac:dyDescent="0.25">
      <c r="A337" s="107" t="s">
        <v>738</v>
      </c>
      <c r="B337" s="106" t="s">
        <v>101</v>
      </c>
      <c r="C337" s="104" t="str">
        <f>"g"&amp;tblListMS[[#This Row],[Item No]]</f>
        <v>gs73</v>
      </c>
    </row>
    <row r="338" spans="1:3" x14ac:dyDescent="0.25">
      <c r="A338" s="107" t="s">
        <v>739</v>
      </c>
      <c r="B338" s="106" t="s">
        <v>102</v>
      </c>
      <c r="C338" s="104" t="str">
        <f>"g"&amp;tblListMS[[#This Row],[Item No]]</f>
        <v>gs74</v>
      </c>
    </row>
    <row r="339" spans="1:3" x14ac:dyDescent="0.25">
      <c r="A339" s="107" t="s">
        <v>740</v>
      </c>
      <c r="B339" s="106" t="s">
        <v>103</v>
      </c>
      <c r="C339" s="104" t="str">
        <f>"g"&amp;tblListMS[[#This Row],[Item No]]</f>
        <v>gs75</v>
      </c>
    </row>
    <row r="340" spans="1:3" x14ac:dyDescent="0.25">
      <c r="A340" s="107" t="s">
        <v>741</v>
      </c>
      <c r="B340" s="106" t="s">
        <v>125</v>
      </c>
      <c r="C340" s="104" t="str">
        <f>"g"&amp;tblListMS[[#This Row],[Item No]]</f>
        <v>gs76</v>
      </c>
    </row>
    <row r="341" spans="1:3" x14ac:dyDescent="0.25">
      <c r="A341" s="107" t="s">
        <v>742</v>
      </c>
      <c r="B341" s="106" t="s">
        <v>126</v>
      </c>
      <c r="C341" s="104" t="str">
        <f>"g"&amp;tblListMS[[#This Row],[Item No]]</f>
        <v>gs77</v>
      </c>
    </row>
    <row r="342" spans="1:3" x14ac:dyDescent="0.25">
      <c r="A342" s="107" t="s">
        <v>743</v>
      </c>
      <c r="B342" s="106" t="s">
        <v>127</v>
      </c>
      <c r="C342" s="104" t="str">
        <f>"g"&amp;tblListMS[[#This Row],[Item No]]</f>
        <v>gs78</v>
      </c>
    </row>
    <row r="343" spans="1:3" x14ac:dyDescent="0.25">
      <c r="A343" s="107" t="s">
        <v>744</v>
      </c>
      <c r="B343" s="106" t="s">
        <v>128</v>
      </c>
      <c r="C343" s="104" t="str">
        <f>"g"&amp;tblListMS[[#This Row],[Item No]]</f>
        <v>gs79</v>
      </c>
    </row>
    <row r="344" spans="1:3" x14ac:dyDescent="0.25">
      <c r="A344" s="107" t="s">
        <v>745</v>
      </c>
      <c r="B344" s="106" t="s">
        <v>129</v>
      </c>
      <c r="C344" s="104" t="str">
        <f>"g"&amp;tblListMS[[#This Row],[Item No]]</f>
        <v>gs80</v>
      </c>
    </row>
    <row r="345" spans="1:3" x14ac:dyDescent="0.25">
      <c r="A345" s="107" t="s">
        <v>746</v>
      </c>
      <c r="B345" s="106" t="s">
        <v>130</v>
      </c>
      <c r="C345" s="104" t="str">
        <f>"g"&amp;tblListMS[[#This Row],[Item No]]</f>
        <v>gs81</v>
      </c>
    </row>
    <row r="346" spans="1:3" x14ac:dyDescent="0.25">
      <c r="A346" s="107" t="s">
        <v>747</v>
      </c>
      <c r="B346" s="106" t="s">
        <v>131</v>
      </c>
      <c r="C346" s="104" t="str">
        <f>"g"&amp;tblListMS[[#This Row],[Item No]]</f>
        <v>gs82</v>
      </c>
    </row>
    <row r="347" spans="1:3" x14ac:dyDescent="0.25">
      <c r="A347" s="107" t="s">
        <v>748</v>
      </c>
      <c r="B347" s="106" t="s">
        <v>132</v>
      </c>
      <c r="C347" s="104" t="str">
        <f>"g"&amp;tblListMS[[#This Row],[Item No]]</f>
        <v>gs83</v>
      </c>
    </row>
    <row r="348" spans="1:3" x14ac:dyDescent="0.25">
      <c r="A348" s="107" t="s">
        <v>749</v>
      </c>
      <c r="B348" s="106" t="s">
        <v>133</v>
      </c>
      <c r="C348" s="104" t="str">
        <f>"g"&amp;tblListMS[[#This Row],[Item No]]</f>
        <v>gs84</v>
      </c>
    </row>
    <row r="349" spans="1:3" x14ac:dyDescent="0.25">
      <c r="A349" s="107" t="s">
        <v>750</v>
      </c>
      <c r="B349" s="106" t="s">
        <v>134</v>
      </c>
      <c r="C349" s="104" t="str">
        <f>"g"&amp;tblListMS[[#This Row],[Item No]]</f>
        <v>gs85</v>
      </c>
    </row>
    <row r="350" spans="1:3" x14ac:dyDescent="0.25">
      <c r="A350" s="107" t="s">
        <v>751</v>
      </c>
      <c r="B350" s="106" t="s">
        <v>135</v>
      </c>
      <c r="C350" s="104" t="str">
        <f>"g"&amp;tblListMS[[#This Row],[Item No]]</f>
        <v>gs86</v>
      </c>
    </row>
    <row r="351" spans="1:3" x14ac:dyDescent="0.25">
      <c r="A351" s="105" t="s">
        <v>752</v>
      </c>
      <c r="B351" s="106" t="s">
        <v>136</v>
      </c>
      <c r="C351" s="104" t="str">
        <f>"g"&amp;tblListMS[[#This Row],[Item No]]</f>
        <v>gg1</v>
      </c>
    </row>
    <row r="352" spans="1:3" x14ac:dyDescent="0.25">
      <c r="A352" s="105" t="s">
        <v>753</v>
      </c>
      <c r="B352" s="106" t="s">
        <v>137</v>
      </c>
      <c r="C352" s="104" t="str">
        <f>"g"&amp;tblListMS[[#This Row],[Item No]]</f>
        <v>gg2</v>
      </c>
    </row>
    <row r="353" spans="1:3" x14ac:dyDescent="0.25">
      <c r="A353" s="105" t="s">
        <v>754</v>
      </c>
      <c r="B353" s="106" t="s">
        <v>138</v>
      </c>
      <c r="C353" s="104" t="str">
        <f>"g"&amp;tblListMS[[#This Row],[Item No]]</f>
        <v>gg3</v>
      </c>
    </row>
    <row r="354" spans="1:3" x14ac:dyDescent="0.25">
      <c r="A354" s="105" t="s">
        <v>755</v>
      </c>
      <c r="B354" s="106" t="s">
        <v>144</v>
      </c>
      <c r="C354" s="104" t="str">
        <f>"g"&amp;tblListMS[[#This Row],[Item No]]</f>
        <v>gg4</v>
      </c>
    </row>
    <row r="355" spans="1:3" x14ac:dyDescent="0.25">
      <c r="A355" s="105" t="s">
        <v>756</v>
      </c>
      <c r="B355" s="106" t="s">
        <v>145</v>
      </c>
      <c r="C355" s="104" t="str">
        <f>"g"&amp;tblListMS[[#This Row],[Item No]]</f>
        <v>gg5</v>
      </c>
    </row>
    <row r="356" spans="1:3" x14ac:dyDescent="0.25">
      <c r="A356" s="105" t="s">
        <v>757</v>
      </c>
      <c r="B356" s="106" t="s">
        <v>146</v>
      </c>
      <c r="C356" s="104" t="str">
        <f>"g"&amp;tblListMS[[#This Row],[Item No]]</f>
        <v>gg6</v>
      </c>
    </row>
    <row r="357" spans="1:3" x14ac:dyDescent="0.25">
      <c r="A357" s="105" t="s">
        <v>758</v>
      </c>
      <c r="B357" s="106" t="s">
        <v>147</v>
      </c>
      <c r="C357" s="104" t="str">
        <f>"g"&amp;tblListMS[[#This Row],[Item No]]</f>
        <v>gg7</v>
      </c>
    </row>
    <row r="358" spans="1:3" x14ac:dyDescent="0.25">
      <c r="A358" s="105" t="s">
        <v>759</v>
      </c>
      <c r="B358" s="106" t="s">
        <v>148</v>
      </c>
      <c r="C358" s="104" t="str">
        <f>"g"&amp;tblListMS[[#This Row],[Item No]]</f>
        <v>gg8</v>
      </c>
    </row>
    <row r="359" spans="1:3" x14ac:dyDescent="0.25">
      <c r="A359" s="105" t="s">
        <v>760</v>
      </c>
      <c r="B359" s="106" t="s">
        <v>139</v>
      </c>
      <c r="C359" s="104" t="str">
        <f>"g"&amp;tblListMS[[#This Row],[Item No]]</f>
        <v>gg9</v>
      </c>
    </row>
    <row r="360" spans="1:3" x14ac:dyDescent="0.25">
      <c r="A360" s="105" t="s">
        <v>761</v>
      </c>
      <c r="B360" s="106" t="s">
        <v>140</v>
      </c>
      <c r="C360" s="104" t="str">
        <f>"g"&amp;tblListMS[[#This Row],[Item No]]</f>
        <v>gg10</v>
      </c>
    </row>
    <row r="361" spans="1:3" x14ac:dyDescent="0.25">
      <c r="A361" s="105" t="s">
        <v>762</v>
      </c>
      <c r="B361" s="106" t="s">
        <v>141</v>
      </c>
      <c r="C361" s="104" t="str">
        <f>"g"&amp;tblListMS[[#This Row],[Item No]]</f>
        <v>gg11</v>
      </c>
    </row>
    <row r="362" spans="1:3" x14ac:dyDescent="0.25">
      <c r="A362" s="105" t="s">
        <v>763</v>
      </c>
      <c r="B362" s="106" t="s">
        <v>142</v>
      </c>
      <c r="C362" s="104" t="str">
        <f>"g"&amp;tblListMS[[#This Row],[Item No]]</f>
        <v>gg12</v>
      </c>
    </row>
    <row r="363" spans="1:3" x14ac:dyDescent="0.25">
      <c r="A363" s="105" t="s">
        <v>764</v>
      </c>
      <c r="B363" s="106" t="s">
        <v>143</v>
      </c>
      <c r="C363" s="104" t="str">
        <f>"g"&amp;tblListMS[[#This Row],[Item No]]</f>
        <v>gg13</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ef47bd2-e8aa-4572-b966-aae96224c157">
      <Terms xmlns="http://schemas.microsoft.com/office/infopath/2007/PartnerControls"/>
    </lcf76f155ced4ddcb4097134ff3c332f>
    <TaxCatchAll xmlns="784184b1-eb58-47dd-af08-be965181d27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F670D0462C3EF4DAF7B902495556D5D" ma:contentTypeVersion="13" ma:contentTypeDescription="Create a new document." ma:contentTypeScope="" ma:versionID="5268546858c5506707d561a1819c12e5">
  <xsd:schema xmlns:xsd="http://www.w3.org/2001/XMLSchema" xmlns:xs="http://www.w3.org/2001/XMLSchema" xmlns:p="http://schemas.microsoft.com/office/2006/metadata/properties" xmlns:ns2="aef47bd2-e8aa-4572-b966-aae96224c157" xmlns:ns3="784184b1-eb58-47dd-af08-be965181d279" targetNamespace="http://schemas.microsoft.com/office/2006/metadata/properties" ma:root="true" ma:fieldsID="ee191f34f641f02cd200023e6524ef80" ns2:_="" ns3:_="">
    <xsd:import namespace="aef47bd2-e8aa-4572-b966-aae96224c157"/>
    <xsd:import namespace="784184b1-eb58-47dd-af08-be965181d27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f47bd2-e8aa-4572-b966-aae96224c1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4c06bb8-ac3b-4716-9d94-d15cb852bfb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84184b1-eb58-47dd-af08-be965181d27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1ce1d01e-61b3-42c0-8a23-708c372f568c}" ma:internalName="TaxCatchAll" ma:showField="CatchAllData" ma:web="784184b1-eb58-47dd-af08-be965181d2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Y D A A B Q S w M E F A A C A A g A G U k s V T 9 z G + e m A A A A 9 w A A A B I A H A B D b 2 5 m a W c v U G F j a 2 F n Z S 5 4 b W w g o h g A K K A U A A A A A A A A A A A A A A A A A A A A A A A A A A A A h Y 9 N D o I w G E S v Q r q n P 5 g Q J B 9 l 4 V Y S E 6 J x 2 5 Q K j V A M L Z a 7 u f B I X k E S R d 2 5 n M m b 5 M 3 j d o d 8 6 t r g q g a r e 5 M h h i k K l J F 9 p U 2 d o d G d w g T l H H Z C n k W t g h k 2 N p 2 s z l D j 3 C U l x H u P / Q r 3 Q 0 0 i S h k 5 F t t S N q o T o T b W C S M V + q y q / y v E 4 f C S 4 R F m d I 3 j O I k x A 7 K 0 U G j z J a J Z G F M g P y V s x t a N g + L K h P s S y B K B v E / w J 1 B L A w Q U A A I A C A A Z S S x 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U k s V S i K R 7 g O A A A A E Q A A A B M A H A B G b 3 J t d W x h c y 9 T Z W N 0 a W 9 u M S 5 t I K I Y A C i g F A A A A A A A A A A A A A A A A A A A A A A A A A A A A C t O T S 7 J z M 9 T C I b Q h t Y A U E s B A i 0 A F A A C A A g A G U k s V T 9 z G + e m A A A A 9 w A A A B I A A A A A A A A A A A A A A A A A A A A A A E N v b m Z p Z y 9 Q Y W N r Y W d l L n h t b F B L A Q I t A B Q A A g A I A B l J L F U P y u m r p A A A A O k A A A A T A A A A A A A A A A A A A A A A A P I A A A B b Q 2 9 u d G V u d F 9 U e X B l c 1 0 u e G 1 s U E s B A i 0 A F A A C A A g A G U k s V S 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K v + h v S J 2 t t N n G 2 A A y r X 5 x E A A A A A A g A A A A A A E G Y A A A A B A A A g A A A A g a L 3 4 n Z R c 4 5 8 L E T d c r K q D T f N g C 5 1 3 D X R g + y h G O v W E c w A A A A A D o A A A A A C A A A g A A A A P G X c y R t q 2 b L q 5 m 1 p u 8 4 5 I F E q 2 Z o C s V Y d Y L p 0 7 C h V L N h Q A A A A 3 s W p s F p 1 z D m a r k R A E + Z / J R q i n 2 2 6 9 + l 6 W n 8 k H B Y M X r o x C i j 4 m 0 h j V b G U k A J f x Z J 0 v / n h i A d h h L K j s 3 3 7 / M E Y C 7 x V D B n l c 3 a d q 6 3 1 n y Q n I t B A A A A A A 6 / M s c P + T B T H g m V b A c B B 5 v X M M B T S h T z f l O / R A 4 h 8 / H G m 9 S I D U + y d Z 6 / 8 y C Y I e + l z I j N Z U j c 1 u + x 4 8 w J o E 0 0 / N A = = < / D a t a M a s h u p > 
</file>

<file path=customXml/itemProps1.xml><?xml version="1.0" encoding="utf-8"?>
<ds:datastoreItem xmlns:ds="http://schemas.openxmlformats.org/officeDocument/2006/customXml" ds:itemID="{A6C813CB-6909-45F5-97B2-4BB6DC45125F}">
  <ds:schemaRefs>
    <ds:schemaRef ds:uri="http://schemas.microsoft.com/office/2006/metadata/properties"/>
    <ds:schemaRef ds:uri="http://schemas.microsoft.com/office/infopath/2007/PartnerControls"/>
    <ds:schemaRef ds:uri="aef47bd2-e8aa-4572-b966-aae96224c157"/>
    <ds:schemaRef ds:uri="784184b1-eb58-47dd-af08-be965181d279"/>
  </ds:schemaRefs>
</ds:datastoreItem>
</file>

<file path=customXml/itemProps2.xml><?xml version="1.0" encoding="utf-8"?>
<ds:datastoreItem xmlns:ds="http://schemas.openxmlformats.org/officeDocument/2006/customXml" ds:itemID="{51267AD7-568A-4C55-BE02-583133F35C7D}">
  <ds:schemaRefs>
    <ds:schemaRef ds:uri="http://schemas.microsoft.com/sharepoint/v3/contenttype/forms"/>
  </ds:schemaRefs>
</ds:datastoreItem>
</file>

<file path=customXml/itemProps3.xml><?xml version="1.0" encoding="utf-8"?>
<ds:datastoreItem xmlns:ds="http://schemas.openxmlformats.org/officeDocument/2006/customXml" ds:itemID="{7532E5B6-72AD-4078-A676-8A7E2CF981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f47bd2-e8aa-4572-b966-aae96224c157"/>
    <ds:schemaRef ds:uri="784184b1-eb58-47dd-af08-be965181d2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A46AA31-BF95-4570-97BC-4AA2796C8C5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various</vt:lpstr>
      <vt:lpstr>packs</vt:lpstr>
      <vt:lpstr>catheters</vt:lpstr>
      <vt:lpstr>sutures</vt:lpstr>
      <vt:lpstr>gloves</vt:lpstr>
      <vt:lpstr>catheters!Print_Area</vt:lpstr>
      <vt:lpstr>gloves!Print_Area</vt:lpstr>
      <vt:lpstr>packs!Print_Area</vt:lpstr>
      <vt:lpstr>sutures!Print_Area</vt:lpstr>
      <vt:lpstr>various!Print_Area</vt:lpstr>
      <vt:lpstr>catheters!Print_Titles</vt:lpstr>
      <vt:lpstr>gloves!Print_Titles</vt:lpstr>
      <vt:lpstr>packs!Print_Titles</vt:lpstr>
      <vt:lpstr>sutures!Print_Titles</vt:lpstr>
      <vt:lpstr>various!Print_Titles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property and supply</dc:creator>
  <cp:lastModifiedBy>Johnley Teves</cp:lastModifiedBy>
  <cp:lastPrinted>2022-08-22T06:16:55Z</cp:lastPrinted>
  <dcterms:created xsi:type="dcterms:W3CDTF">2012-07-13T21:15:56Z</dcterms:created>
  <dcterms:modified xsi:type="dcterms:W3CDTF">2022-09-12T01:25:41Z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0x0101008F670D0462C3EF4DAF7B902495556D5D</vt:lpwstr>
  </property>
  <property fmtid="{D5CDD505-2E9C-101B-9397-08002B2CF9AE}" pid="3" name="MediaServiceImageTags">
    <vt:lpwstr/>
  </property>
</Properties>
</file>